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cindy.winchester\OneDrive - Goldsmith Solutions (Runnels County)\Desktop\"/>
    </mc:Choice>
  </mc:AlternateContent>
  <xr:revisionPtr revIDLastSave="0" documentId="8_{73A1C275-2DAF-4447-9705-D2A07816A501}" xr6:coauthVersionLast="47" xr6:coauthVersionMax="47" xr10:uidLastSave="{00000000-0000-0000-0000-000000000000}"/>
  <workbookProtection workbookAlgorithmName="SHA-512" workbookHashValue="70CVKhH4BarqGbvHooCQMP4Le/OuM8TPcIhYFNSvp5dSnjU8jYzYM3AoiKQQxw7cArYhf9DngHdqMBi+JTZ0mA==" workbookSaltValue="4aXfzuYWLO7SZ0WwknElEw==" workbookSpinCount="100000" lockStructure="1"/>
  <bookViews>
    <workbookView xWindow="22932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xlnm.Print_Titles" localSheetId="0">Sheet1!$A:$C,Sheet1!$1:$3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E53" i="1"/>
  <c r="D53" i="1"/>
  <c r="E36" i="1"/>
  <c r="D36" i="1"/>
  <c r="E25" i="1"/>
  <c r="D25" i="1"/>
  <c r="E33" i="1"/>
  <c r="E34" i="1"/>
  <c r="D17" i="1"/>
  <c r="E15" i="1"/>
  <c r="D15" i="1"/>
</calcChain>
</file>

<file path=xl/sharedStrings.xml><?xml version="1.0" encoding="utf-8"?>
<sst xmlns="http://schemas.openxmlformats.org/spreadsheetml/2006/main" count="121" uniqueCount="94">
  <si>
    <t>Usage</t>
  </si>
  <si>
    <t>Amount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</si>
  <si>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</si>
  <si>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</si>
  <si>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</si>
  <si>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</si>
  <si>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</si>
  <si>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</si>
  <si>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</si>
  <si>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</si>
  <si>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</si>
  <si>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</si>
  <si>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</si>
  <si>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</si>
  <si>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Yearly Totals</t>
  </si>
  <si>
    <t>Vendor Name</t>
  </si>
  <si>
    <t>Physical Area</t>
  </si>
  <si>
    <t>600 Strong - Courthouse</t>
  </si>
  <si>
    <t>608 Strong - Sheriffs Office</t>
  </si>
  <si>
    <t>608 1/2 Strong</t>
  </si>
  <si>
    <t>600 Strong -Annex Bldg.</t>
  </si>
  <si>
    <t>116 S. 6th -Old Jail</t>
  </si>
  <si>
    <t>200 S. Hickory -New Jail</t>
  </si>
  <si>
    <t>608 Sealy - Ext. Office</t>
  </si>
  <si>
    <t>50 Sealy Avenue</t>
  </si>
  <si>
    <t>143 W. Dale - Tax Winters</t>
  </si>
  <si>
    <t>126 State - MHMR</t>
  </si>
  <si>
    <t>Ballinger Aging - 608 Sealy Unit B</t>
  </si>
  <si>
    <t>R&amp;B #3- Wingate</t>
  </si>
  <si>
    <t>R&amp;B#4 - Miles -506 W. 1st St.</t>
  </si>
  <si>
    <t>ATMOS</t>
  </si>
  <si>
    <t>509 Hutchings Avenue</t>
  </si>
  <si>
    <t>615 Strong</t>
  </si>
  <si>
    <t>600 Strong - Annex Bldg.</t>
  </si>
  <si>
    <t>209 S. 7th -Ext. Office</t>
  </si>
  <si>
    <t>Ballinger Aging - Old Bldg.</t>
  </si>
  <si>
    <t>R&amp;B2 - Winters</t>
  </si>
  <si>
    <t>R&amp;B3 -Wingate</t>
  </si>
  <si>
    <t>R&amp;B4- Miles</t>
  </si>
  <si>
    <t>CITY OF BALLINGER</t>
  </si>
  <si>
    <t>Crthse &amp; Old Jail</t>
  </si>
  <si>
    <t>209 S. 7th Ext Annex</t>
  </si>
  <si>
    <t>627 Strong Old Aging</t>
  </si>
  <si>
    <t>R&amp;B 1- Ballinger</t>
  </si>
  <si>
    <t>R&amp;B 2 Winters</t>
  </si>
  <si>
    <t>R&amp;B3- Wingate</t>
  </si>
  <si>
    <t>MILLERSVIEW DOOLE</t>
  </si>
  <si>
    <t>CITY OF WINTERS</t>
  </si>
  <si>
    <t>NORTH RUNNELS WATER</t>
  </si>
  <si>
    <t xml:space="preserve">610 Hutchings Ave.                  </t>
  </si>
  <si>
    <t>ACCOUNT #'S</t>
  </si>
  <si>
    <t>1829-01</t>
  </si>
  <si>
    <t>1831-01</t>
  </si>
  <si>
    <t>1827-01</t>
  </si>
  <si>
    <t>1830-01</t>
  </si>
  <si>
    <t>1828-01</t>
  </si>
  <si>
    <t>1834-01</t>
  </si>
  <si>
    <t>03-0800</t>
  </si>
  <si>
    <t>05-2320</t>
  </si>
  <si>
    <t>126 State St. Unit PO</t>
  </si>
  <si>
    <t>615 Strong Tax office</t>
  </si>
  <si>
    <t>TOTAL ELECTRICITY</t>
  </si>
  <si>
    <t>TOTAL WATER</t>
  </si>
  <si>
    <t>ELECTRICITY</t>
  </si>
  <si>
    <t>NATURAL GAS</t>
  </si>
  <si>
    <t>WATER</t>
  </si>
  <si>
    <t>USAGE</t>
  </si>
  <si>
    <t>TOTAL COST</t>
  </si>
  <si>
    <t>RUNNELS COUNTY</t>
  </si>
  <si>
    <t>03-0780-00</t>
  </si>
  <si>
    <t>R&amp;B#2 811 Trinity</t>
  </si>
  <si>
    <t>03-1200-02</t>
  </si>
  <si>
    <t>114 N. Main-Winters</t>
  </si>
  <si>
    <t>CITY OF MILES</t>
  </si>
  <si>
    <t>R&amp;B 4 Miles</t>
  </si>
  <si>
    <t xml:space="preserve">627 Strong - Exercise/Aging  </t>
  </si>
  <si>
    <t xml:space="preserve">Ballinger Aging 627 strong -New </t>
  </si>
  <si>
    <t>Dispatch Tower 450 Harris</t>
  </si>
  <si>
    <t>TOTAL GAS</t>
  </si>
  <si>
    <t>110 N Main St. JP,SO, Tax</t>
  </si>
  <si>
    <t xml:space="preserve">114 S. Church </t>
  </si>
  <si>
    <t>1484 State Hwy 158-Tower</t>
  </si>
  <si>
    <t>557406533/34</t>
  </si>
  <si>
    <t>209 S. 7th - Light</t>
  </si>
  <si>
    <t>1832-01</t>
  </si>
  <si>
    <t>600 Strong Annex</t>
  </si>
  <si>
    <t>617 Strong Ave-</t>
  </si>
  <si>
    <t>1030-01</t>
  </si>
  <si>
    <t>R&amp;B 1-Garbage</t>
  </si>
  <si>
    <t>R&amp;B #1 Ballinger</t>
  </si>
  <si>
    <t>SHELL ENERGY</t>
  </si>
  <si>
    <t xml:space="preserve">COLEMAN COUNTY ELECT. </t>
  </si>
  <si>
    <t>Utilities for FY 2025-2026</t>
  </si>
  <si>
    <t>10/01/2025-10/31/2025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</si>
</sst>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ahoma"/>
      <family val="2"/>
    </font>
    <font>
      <sz val="13"/>
      <color theme="1"/>
      <name val="Tahoma"/>
      <family val="2"/>
    </font>
    <font>
      <sz val="24"/>
      <color theme="1"/>
      <name val="Tahoma"/>
      <family val="2"/>
    </font>
    <font>
      <sz val="14"/>
      <color theme="1"/>
      <name val="Tahoma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b/>
      <sz val="14"/>
      <name val="Tahoma"/>
      <family val="2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sz val="14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44" fontId="2" fillId="0" borderId="0" applyFont="0" applyFill="0" applyBorder="0" applyAlignment="0" applyProtection="0"/>
    <xf numFmtId="0" fontId="8" fillId="0" borderId="0">
      <alignment vertical="top"/>
    </xf>
    <xf numFmtId="4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8" fillId="0" borderId="7" applyNumberFormat="0" applyFont="0" applyBorder="0" applyAlignment="0" applyProtection="0"/>
  </cellStyleXfs>
  <cellXfs count="92">
    <xf numFmtId="0" fontId="0" fillId="0" borderId="0" xfId="0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4" fillId="4" borderId="1" xfId="3" applyFont="1" applyBorder="1" applyAlignment="1" applyProtection="1">
      <alignment vertical="center"/>
      <protection locked="0"/>
    </xf>
    <xf numFmtId="0" fontId="2" fillId="2" borderId="1" xfId="1" applyBorder="1" applyProtection="1">
      <protection locked="0"/>
    </xf>
    <xf numFmtId="44" fontId="0" fillId="2" borderId="1" xfId="4" applyFont="1" applyFill="1" applyBorder="1" applyProtection="1">
      <protection locked="0"/>
    </xf>
    <xf numFmtId="44" fontId="2" fillId="2" borderId="1" xfId="4" applyFill="1" applyBorder="1" applyProtection="1">
      <protection locked="0"/>
    </xf>
    <xf numFmtId="0" fontId="4" fillId="4" borderId="1" xfId="3" applyFont="1" applyBorder="1" applyAlignment="1" applyProtection="1">
      <alignment vertical="center" wrapText="1"/>
      <protection locked="0"/>
    </xf>
    <xf numFmtId="44" fontId="2" fillId="2" borderId="1" xfId="4" applyFill="1" applyBorder="1" applyProtection="1"/>
    <xf numFmtId="44" fontId="0" fillId="0" borderId="0" xfId="0" applyNumberFormat="1" applyProtection="1">
      <protection locked="0"/>
    </xf>
    <xf numFmtId="0" fontId="0" fillId="2" borderId="1" xfId="1" applyFont="1" applyBorder="1" applyProtection="1">
      <protection locked="0"/>
    </xf>
    <xf numFmtId="0" fontId="4" fillId="4" borderId="0" xfId="3" applyFont="1" applyBorder="1" applyAlignment="1" applyProtection="1">
      <alignment vertical="center" wrapText="1"/>
      <protection locked="0"/>
    </xf>
    <xf numFmtId="0" fontId="4" fillId="4" borderId="0" xfId="3" applyFont="1" applyBorder="1" applyAlignment="1" applyProtection="1">
      <alignment horizontal="left" vertical="center" wrapText="1"/>
      <protection locked="0"/>
    </xf>
    <xf numFmtId="0" fontId="4" fillId="4" borderId="4" xfId="3" applyFont="1" applyBorder="1" applyAlignment="1" applyProtection="1">
      <alignment vertical="center"/>
      <protection locked="0"/>
    </xf>
    <xf numFmtId="0" fontId="2" fillId="2" borderId="4" xfId="1" applyBorder="1" applyProtection="1">
      <protection locked="0"/>
    </xf>
    <xf numFmtId="44" fontId="0" fillId="2" borderId="4" xfId="4" applyFont="1" applyFill="1" applyBorder="1" applyProtection="1">
      <protection locked="0"/>
    </xf>
    <xf numFmtId="44" fontId="2" fillId="2" borderId="4" xfId="4" applyFill="1" applyBorder="1" applyProtection="1">
      <protection locked="0"/>
    </xf>
    <xf numFmtId="0" fontId="13" fillId="0" borderId="0" xfId="0" applyFont="1" applyProtection="1">
      <protection locked="0"/>
    </xf>
    <xf numFmtId="0" fontId="11" fillId="4" borderId="1" xfId="3" applyFont="1" applyBorder="1" applyAlignment="1" applyProtection="1">
      <alignment horizontal="center" vertical="center"/>
      <protection locked="0"/>
    </xf>
    <xf numFmtId="0" fontId="4" fillId="4" borderId="1" xfId="3" applyFont="1" applyBorder="1" applyAlignment="1" applyProtection="1">
      <alignment horizontal="center" vertical="center"/>
      <protection locked="0"/>
    </xf>
    <xf numFmtId="17" fontId="4" fillId="4" borderId="1" xfId="3" quotePrefix="1" applyNumberFormat="1" applyFont="1" applyBorder="1" applyAlignment="1" applyProtection="1">
      <alignment horizontal="center" vertical="center" wrapText="1"/>
      <protection locked="0"/>
    </xf>
    <xf numFmtId="3" fontId="2" fillId="2" borderId="1" xfId="1" applyNumberFormat="1" applyBorder="1" applyProtection="1">
      <protection locked="0"/>
    </xf>
    <xf numFmtId="0" fontId="4" fillId="4" borderId="6" xfId="3" applyFont="1" applyBorder="1" applyAlignment="1" applyProtection="1">
      <alignment vertical="center"/>
      <protection locked="0"/>
    </xf>
    <xf numFmtId="0" fontId="2" fillId="2" borderId="6" xfId="1" applyBorder="1" applyProtection="1">
      <protection locked="0"/>
    </xf>
    <xf numFmtId="44" fontId="0" fillId="2" borderId="6" xfId="4" applyFont="1" applyFill="1" applyBorder="1" applyProtection="1">
      <protection locked="0"/>
    </xf>
    <xf numFmtId="44" fontId="2" fillId="2" borderId="6" xfId="4" applyFill="1" applyBorder="1" applyProtection="1">
      <protection locked="0"/>
    </xf>
    <xf numFmtId="0" fontId="12" fillId="4" borderId="10" xfId="3" applyFont="1" applyBorder="1" applyAlignment="1" applyProtection="1">
      <alignment vertical="center" wrapText="1"/>
      <protection locked="0"/>
    </xf>
    <xf numFmtId="0" fontId="4" fillId="4" borderId="13" xfId="3" applyFont="1" applyBorder="1" applyAlignment="1" applyProtection="1">
      <alignment horizontal="center" vertical="center" wrapText="1"/>
      <protection locked="0"/>
    </xf>
    <xf numFmtId="0" fontId="12" fillId="4" borderId="10" xfId="3" applyFont="1" applyBorder="1" applyAlignment="1" applyProtection="1">
      <alignment vertical="center"/>
      <protection locked="0"/>
    </xf>
    <xf numFmtId="0" fontId="4" fillId="4" borderId="1" xfId="3" applyFont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3" fontId="2" fillId="2" borderId="1" xfId="1" applyNumberFormat="1" applyBorder="1" applyProtection="1"/>
    <xf numFmtId="0" fontId="4" fillId="4" borderId="4" xfId="3" applyFont="1" applyBorder="1" applyAlignment="1" applyProtection="1">
      <alignment horizontal="center" vertical="center" wrapText="1"/>
      <protection locked="0"/>
    </xf>
    <xf numFmtId="0" fontId="4" fillId="4" borderId="5" xfId="3" applyFont="1" applyBorder="1" applyAlignment="1" applyProtection="1">
      <alignment horizontal="center" vertical="center" wrapText="1"/>
      <protection locked="0"/>
    </xf>
    <xf numFmtId="0" fontId="4" fillId="4" borderId="6" xfId="3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7" fontId="16" fillId="0" borderId="0" xfId="0" applyNumberFormat="1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2" fontId="13" fillId="0" borderId="0" xfId="11" applyFont="1" applyProtection="1">
      <protection locked="0"/>
    </xf>
    <xf numFmtId="0" fontId="7" fillId="5" borderId="1" xfId="2" applyFont="1" applyFill="1" applyBorder="1" applyAlignment="1" applyProtection="1">
      <alignment horizontal="center"/>
      <protection locked="0"/>
    </xf>
    <xf numFmtId="0" fontId="1" fillId="5" borderId="1" xfId="2" applyFont="1" applyFill="1" applyBorder="1" applyAlignment="1" applyProtection="1">
      <alignment horizontal="center"/>
      <protection locked="0"/>
    </xf>
    <xf numFmtId="0" fontId="1" fillId="5" borderId="1" xfId="2" applyFont="1" applyFill="1" applyBorder="1" applyAlignment="1" applyProtection="1">
      <alignment horizontal="center" vertical="center"/>
      <protection locked="0"/>
    </xf>
    <xf numFmtId="0" fontId="2" fillId="5" borderId="1" xfId="2" applyFill="1" applyBorder="1" applyAlignment="1" applyProtection="1">
      <alignment horizontal="center"/>
      <protection locked="0"/>
    </xf>
    <xf numFmtId="0" fontId="18" fillId="5" borderId="1" xfId="2" applyFont="1" applyFill="1" applyBorder="1" applyAlignment="1" applyProtection="1">
      <alignment horizontal="center"/>
      <protection locked="0"/>
    </xf>
    <xf numFmtId="0" fontId="4" fillId="6" borderId="1" xfId="3" applyFont="1" applyFill="1" applyBorder="1" applyAlignment="1" applyProtection="1">
      <alignment vertical="center"/>
      <protection locked="0"/>
    </xf>
    <xf numFmtId="0" fontId="7" fillId="6" borderId="4" xfId="2" applyFont="1" applyFill="1" applyBorder="1" applyAlignment="1" applyProtection="1">
      <alignment horizontal="center"/>
      <protection locked="0"/>
    </xf>
    <xf numFmtId="0" fontId="4" fillId="6" borderId="1" xfId="3" applyFont="1" applyFill="1" applyBorder="1" applyAlignment="1" applyProtection="1">
      <alignment vertical="center" wrapText="1"/>
      <protection locked="0"/>
    </xf>
    <xf numFmtId="44" fontId="2" fillId="5" borderId="1" xfId="4" applyFont="1" applyFill="1" applyBorder="1" applyAlignment="1" applyProtection="1">
      <alignment horizontal="center"/>
      <protection locked="0"/>
    </xf>
    <xf numFmtId="44" fontId="1" fillId="5" borderId="1" xfId="4" applyFont="1" applyFill="1" applyBorder="1" applyAlignment="1" applyProtection="1">
      <alignment horizontal="center"/>
      <protection locked="0"/>
    </xf>
    <xf numFmtId="44" fontId="18" fillId="5" borderId="1" xfId="4" applyFont="1" applyFill="1" applyBorder="1" applyAlignment="1" applyProtection="1">
      <alignment horizontal="center"/>
      <protection locked="0"/>
    </xf>
    <xf numFmtId="44" fontId="0" fillId="0" borderId="0" xfId="4" applyFont="1" applyProtection="1">
      <protection locked="0"/>
    </xf>
    <xf numFmtId="44" fontId="13" fillId="0" borderId="0" xfId="4" applyFont="1" applyProtection="1">
      <protection locked="0"/>
    </xf>
    <xf numFmtId="44" fontId="1" fillId="5" borderId="1" xfId="4" applyFont="1" applyFill="1" applyBorder="1" applyProtection="1">
      <protection locked="0"/>
    </xf>
    <xf numFmtId="44" fontId="1" fillId="5" borderId="1" xfId="4" applyFont="1" applyFill="1" applyBorder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44" fontId="2" fillId="5" borderId="1" xfId="4" applyFont="1" applyFill="1" applyBorder="1" applyProtection="1">
      <protection locked="0"/>
    </xf>
    <xf numFmtId="0" fontId="2" fillId="5" borderId="1" xfId="2" applyFill="1" applyBorder="1" applyAlignment="1" applyProtection="1">
      <alignment horizontal="center" vertical="center"/>
      <protection locked="0"/>
    </xf>
    <xf numFmtId="44" fontId="2" fillId="5" borderId="1" xfId="4" applyFont="1" applyFill="1" applyBorder="1" applyAlignment="1" applyProtection="1">
      <alignment horizontal="center" vertical="center"/>
      <protection locked="0"/>
    </xf>
    <xf numFmtId="0" fontId="1" fillId="6" borderId="4" xfId="2" applyFont="1" applyFill="1" applyBorder="1" applyAlignment="1" applyProtection="1">
      <alignment horizontal="center"/>
      <protection locked="0"/>
    </xf>
    <xf numFmtId="0" fontId="1" fillId="6" borderId="4" xfId="2" quotePrefix="1" applyFont="1" applyFill="1" applyBorder="1" applyAlignment="1" applyProtection="1">
      <alignment horizontal="center"/>
      <protection locked="0"/>
    </xf>
    <xf numFmtId="14" fontId="16" fillId="0" borderId="0" xfId="0" applyNumberFormat="1" applyFont="1" applyAlignment="1" applyProtection="1">
      <alignment horizontal="center"/>
      <protection locked="0"/>
    </xf>
    <xf numFmtId="44" fontId="2" fillId="5" borderId="1" xfId="2" applyNumberFormat="1" applyFill="1" applyBorder="1" applyAlignment="1" applyProtection="1">
      <alignment horizontal="center"/>
      <protection locked="0"/>
    </xf>
    <xf numFmtId="3" fontId="15" fillId="0" borderId="0" xfId="0" applyNumberFormat="1" applyFont="1" applyAlignment="1">
      <alignment horizontal="center"/>
    </xf>
    <xf numFmtId="8" fontId="15" fillId="0" borderId="0" xfId="0" applyNumberFormat="1" applyFont="1" applyProtection="1">
      <protection locked="0"/>
    </xf>
    <xf numFmtId="3" fontId="15" fillId="0" borderId="0" xfId="0" applyNumberFormat="1" applyFont="1" applyAlignment="1" applyProtection="1">
      <alignment horizontal="center"/>
      <protection locked="0"/>
    </xf>
    <xf numFmtId="164" fontId="15" fillId="0" borderId="0" xfId="0" applyNumberFormat="1" applyFont="1" applyProtection="1">
      <protection locked="0"/>
    </xf>
    <xf numFmtId="0" fontId="20" fillId="6" borderId="4" xfId="2" applyFont="1" applyFill="1" applyBorder="1" applyAlignment="1" applyProtection="1">
      <alignment horizontal="center"/>
      <protection locked="0"/>
    </xf>
    <xf numFmtId="0" fontId="21" fillId="4" borderId="1" xfId="3" applyFont="1" applyBorder="1" applyAlignment="1" applyProtection="1">
      <alignment vertical="center"/>
      <protection locked="0"/>
    </xf>
    <xf numFmtId="0" fontId="22" fillId="4" borderId="1" xfId="3" applyFont="1" applyBorder="1" applyAlignment="1" applyProtection="1">
      <alignment vertical="center"/>
      <protection locked="0"/>
    </xf>
    <xf numFmtId="0" fontId="22" fillId="4" borderId="1" xfId="3" applyFont="1" applyBorder="1" applyAlignment="1" applyProtection="1">
      <alignment vertical="center" wrapText="1"/>
      <protection locked="0"/>
    </xf>
    <xf numFmtId="0" fontId="21" fillId="4" borderId="1" xfId="3" applyFont="1" applyBorder="1" applyAlignment="1" applyProtection="1">
      <alignment horizontal="center" vertical="center" wrapText="1"/>
      <protection locked="0"/>
    </xf>
    <xf numFmtId="0" fontId="23" fillId="6" borderId="4" xfId="2" applyFont="1" applyFill="1" applyBorder="1" applyAlignment="1" applyProtection="1">
      <alignment horizontal="center"/>
      <protection locked="0"/>
    </xf>
    <xf numFmtId="44" fontId="24" fillId="2" borderId="11" xfId="4" applyFont="1" applyFill="1" applyBorder="1" applyProtection="1"/>
    <xf numFmtId="3" fontId="24" fillId="2" borderId="11" xfId="1" applyNumberFormat="1" applyFont="1" applyBorder="1" applyProtection="1"/>
    <xf numFmtId="0" fontId="24" fillId="2" borderId="11" xfId="1" applyFont="1" applyBorder="1" applyProtection="1"/>
    <xf numFmtId="0" fontId="24" fillId="2" borderId="11" xfId="1" applyNumberFormat="1" applyFont="1" applyBorder="1" applyProtection="1"/>
    <xf numFmtId="1" fontId="24" fillId="2" borderId="11" xfId="4" applyNumberFormat="1" applyFont="1" applyFill="1" applyBorder="1" applyProtection="1"/>
    <xf numFmtId="44" fontId="2" fillId="2" borderId="1" xfId="4" applyFont="1" applyFill="1" applyBorder="1" applyProtection="1">
      <protection locked="0"/>
    </xf>
    <xf numFmtId="44" fontId="24" fillId="2" borderId="12" xfId="4" applyFont="1" applyFill="1" applyBorder="1" applyProtection="1"/>
    <xf numFmtId="17" fontId="16" fillId="0" borderId="0" xfId="0" applyNumberFormat="1" applyFont="1" applyAlignment="1" applyProtection="1">
      <alignment horizontal="center"/>
      <protection locked="0"/>
    </xf>
    <xf numFmtId="8" fontId="16" fillId="0" borderId="14" xfId="0" applyNumberFormat="1" applyFont="1" applyBorder="1" applyProtection="1">
      <protection locked="0"/>
    </xf>
    <xf numFmtId="0" fontId="5" fillId="3" borderId="2" xfId="2" applyFont="1" applyBorder="1" applyAlignment="1" applyProtection="1">
      <alignment horizontal="center" vertical="center"/>
      <protection locked="0"/>
    </xf>
    <xf numFmtId="0" fontId="5" fillId="3" borderId="3" xfId="2" applyFont="1" applyBorder="1" applyAlignment="1" applyProtection="1">
      <alignment horizontal="center" vertical="center"/>
      <protection locked="0"/>
    </xf>
    <xf numFmtId="0" fontId="21" fillId="4" borderId="4" xfId="3" applyFont="1" applyBorder="1" applyAlignment="1" applyProtection="1">
      <alignment horizontal="center" vertical="center" wrapText="1"/>
      <protection locked="0"/>
    </xf>
    <xf numFmtId="0" fontId="21" fillId="4" borderId="5" xfId="3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5" fillId="3" borderId="2" xfId="2" applyFont="1" applyBorder="1" applyAlignment="1" applyProtection="1">
      <alignment horizontal="right" vertical="center"/>
      <protection locked="0"/>
    </xf>
    <xf numFmtId="0" fontId="5" fillId="3" borderId="3" xfId="2" applyFont="1" applyBorder="1" applyAlignment="1" applyProtection="1">
      <alignment horizontal="right" vertical="center"/>
      <protection locked="0"/>
    </xf>
  </cellXfs>
  <cellStyles count="15">
    <cellStyle name="20% - Accent5" xfId="1" builtinId="46"/>
    <cellStyle name="40% - Accent5" xfId="2" builtinId="47"/>
    <cellStyle name="60% - Accent5" xfId="3" builtinId="48"/>
    <cellStyle name="Comma 2" xfId="6" xr:uid="{00000000-0005-0000-0000-000003000000}"/>
    <cellStyle name="Comma0" xfId="7" xr:uid="{00000000-0005-0000-0000-000004000000}"/>
    <cellStyle name="Currency" xfId="4" builtinId="4"/>
    <cellStyle name="Currency 2" xfId="8" xr:uid="{00000000-0005-0000-0000-000006000000}"/>
    <cellStyle name="Currency0" xfId="9" xr:uid="{00000000-0005-0000-0000-000007000000}"/>
    <cellStyle name="Date" xfId="10" xr:uid="{00000000-0005-0000-0000-000008000000}"/>
    <cellStyle name="Fixed" xfId="11" xr:uid="{00000000-0005-0000-0000-000009000000}"/>
    <cellStyle name="Heading 1 2" xfId="12" xr:uid="{00000000-0005-0000-0000-00000A000000}"/>
    <cellStyle name="Heading 2 2" xfId="13" xr:uid="{00000000-0005-0000-0000-00000B000000}"/>
    <cellStyle name="Normal" xfId="0" builtinId="0"/>
    <cellStyle name="Normal 2" xfId="5" xr:uid="{00000000-0005-0000-0000-00000D000000}"/>
    <cellStyle name="Total 2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1"/>
  <sheetViews>
    <sheetView tabSelected="1" zoomScale="95" zoomScaleNormal="95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H63" sqref="H63"/>
    </sheetView>
  </sheetViews>
  <sheetFormatPr defaultColWidth="9.33203125" defaultRowHeight="14.4" x14ac:dyDescent="0.3"/>
  <cols>
    <col min="1" max="1" width="28.5546875" style="2" customWidth="1"/>
    <col min="2" max="2" width="19.33203125" style="2" customWidth="1"/>
    <col min="3" max="3" width="36.6640625" style="2" customWidth="1"/>
    <col min="4" max="4" width="12.33203125" style="2" customWidth="1"/>
    <col min="5" max="5" width="15.33203125" style="2" customWidth="1"/>
    <col min="6" max="6" width="11.6640625" style="2" customWidth="1"/>
    <col min="7" max="7" width="12.88671875" style="2" customWidth="1"/>
    <col min="8" max="8" width="10.44140625" style="2" customWidth="1"/>
    <col min="9" max="9" width="12.6640625" style="2" customWidth="1"/>
    <col min="10" max="10" width="11" style="2" customWidth="1"/>
    <col min="11" max="11" width="12.6640625" style="2" customWidth="1"/>
    <col min="12" max="12" width="10" style="2" customWidth="1"/>
    <col min="13" max="13" width="13" style="2" customWidth="1"/>
    <col min="14" max="14" width="9.109375" style="2" customWidth="1"/>
    <col min="15" max="15" width="15.5546875" style="2" customWidth="1"/>
    <col min="16" max="16" width="10" style="2" customWidth="1"/>
    <col min="17" max="17" width="13.109375" style="2" customWidth="1"/>
    <col min="18" max="18" width="9.88671875" style="2" customWidth="1"/>
    <col min="19" max="19" width="12.6640625" style="52" customWidth="1"/>
    <col min="20" max="20" width="10.109375" style="2" customWidth="1"/>
    <col min="21" max="21" width="12.88671875" style="52" customWidth="1"/>
    <col min="22" max="22" width="9.109375" style="2" customWidth="1"/>
    <col min="23" max="23" width="13.44140625" style="52" customWidth="1"/>
    <col min="24" max="24" width="11" style="2" customWidth="1"/>
    <col min="25" max="25" width="12.6640625" style="52" customWidth="1"/>
    <col min="26" max="26" width="10.88671875" style="2" customWidth="1"/>
    <col min="27" max="27" width="12.6640625" style="52" customWidth="1"/>
    <col min="28" max="28" width="18.88671875" style="2" customWidth="1"/>
    <col min="29" max="29" width="14.5546875" style="2" customWidth="1"/>
    <col min="30" max="30" width="15.88671875" style="2" customWidth="1"/>
    <col min="31" max="16384" width="9.33203125" style="2"/>
  </cols>
  <sheetData>
    <row r="1" spans="1:30" ht="29.4" x14ac:dyDescent="0.45">
      <c r="A1" s="87" t="s">
        <v>68</v>
      </c>
      <c r="B1" s="87"/>
      <c r="C1" s="87"/>
      <c r="D1" s="1"/>
    </row>
    <row r="2" spans="1:30" ht="31.5" customHeight="1" x14ac:dyDescent="0.45">
      <c r="A2" s="88" t="s">
        <v>92</v>
      </c>
      <c r="B2" s="88"/>
      <c r="C2" s="89"/>
      <c r="D2" s="90" t="s">
        <v>2</v>
      </c>
      <c r="E2" s="91"/>
      <c r="F2" s="83" t="s">
        <v>3</v>
      </c>
      <c r="G2" s="84"/>
      <c r="H2" s="83" t="s">
        <v>4</v>
      </c>
      <c r="I2" s="84"/>
      <c r="J2" s="83" t="s">
        <v>5</v>
      </c>
      <c r="K2" s="84"/>
      <c r="L2" s="83" t="s">
        <v>6</v>
      </c>
      <c r="M2" s="84"/>
      <c r="N2" s="83" t="s">
        <v>7</v>
      </c>
      <c r="O2" s="84"/>
      <c r="P2" s="83" t="s">
        <v>8</v>
      </c>
      <c r="Q2" s="84"/>
      <c r="R2" s="83" t="s">
        <v>9</v>
      </c>
      <c r="S2" s="84"/>
      <c r="T2" s="83" t="s">
        <v>10</v>
      </c>
      <c r="U2" s="84"/>
      <c r="V2" s="83" t="s">
        <v>11</v>
      </c>
      <c r="W2" s="84"/>
      <c r="X2" s="83" t="s">
        <v>12</v>
      </c>
      <c r="Y2" s="84"/>
      <c r="Z2" s="83" t="s">
        <v>13</v>
      </c>
      <c r="AA2" s="84"/>
      <c r="AB2" s="83" t="s">
        <v>14</v>
      </c>
      <c r="AC2" s="84"/>
      <c r="AD2" s="30"/>
    </row>
    <row r="3" spans="1:30" ht="31.5" customHeight="1" x14ac:dyDescent="0.3">
      <c r="A3" s="41" t="s">
        <v>15</v>
      </c>
      <c r="B3" s="41" t="s">
        <v>50</v>
      </c>
      <c r="C3" s="41" t="s">
        <v>16</v>
      </c>
      <c r="D3" s="42" t="s">
        <v>0</v>
      </c>
      <c r="E3" s="42" t="s">
        <v>1</v>
      </c>
      <c r="F3" s="42" t="s">
        <v>0</v>
      </c>
      <c r="G3" s="42" t="s">
        <v>1</v>
      </c>
      <c r="H3" s="42" t="s">
        <v>0</v>
      </c>
      <c r="I3" s="42" t="s">
        <v>1</v>
      </c>
      <c r="J3" s="42" t="s">
        <v>0</v>
      </c>
      <c r="K3" s="42" t="s">
        <v>1</v>
      </c>
      <c r="L3" s="42" t="s">
        <v>0</v>
      </c>
      <c r="M3" s="42" t="s">
        <v>1</v>
      </c>
      <c r="N3" s="42" t="s">
        <v>0</v>
      </c>
      <c r="O3" s="42" t="s">
        <v>1</v>
      </c>
      <c r="P3" s="42" t="s">
        <v>0</v>
      </c>
      <c r="Q3" s="42" t="s">
        <v>1</v>
      </c>
      <c r="R3" s="42" t="s">
        <v>0</v>
      </c>
      <c r="S3" s="50" t="s">
        <v>1</v>
      </c>
      <c r="T3" s="42" t="s">
        <v>0</v>
      </c>
      <c r="U3" s="54" t="s">
        <v>1</v>
      </c>
      <c r="V3" s="43" t="s">
        <v>0</v>
      </c>
      <c r="W3" s="55" t="s">
        <v>1</v>
      </c>
      <c r="X3" s="43" t="s">
        <v>0</v>
      </c>
      <c r="Y3" s="55" t="s">
        <v>1</v>
      </c>
      <c r="Z3" s="43" t="s">
        <v>0</v>
      </c>
      <c r="AA3" s="55" t="s">
        <v>1</v>
      </c>
      <c r="AB3" s="43" t="s">
        <v>0</v>
      </c>
      <c r="AC3" s="43" t="s">
        <v>1</v>
      </c>
    </row>
    <row r="4" spans="1:30" ht="20.25" customHeight="1" x14ac:dyDescent="0.35">
      <c r="A4" s="68" t="s">
        <v>90</v>
      </c>
      <c r="B4" s="60" t="s">
        <v>82</v>
      </c>
      <c r="C4" s="46" t="s">
        <v>17</v>
      </c>
      <c r="D4" s="44">
        <v>15900</v>
      </c>
      <c r="E4" s="63">
        <v>1535.14</v>
      </c>
      <c r="F4" s="44"/>
      <c r="G4" s="63"/>
      <c r="H4" s="44"/>
      <c r="I4" s="44"/>
      <c r="J4" s="44"/>
      <c r="K4" s="44"/>
      <c r="L4" s="44"/>
      <c r="M4" s="44"/>
      <c r="N4" s="45"/>
      <c r="O4" s="51"/>
      <c r="P4" s="44"/>
      <c r="Q4" s="49"/>
      <c r="R4" s="44"/>
      <c r="S4" s="49"/>
      <c r="T4" s="44"/>
      <c r="U4" s="57"/>
      <c r="V4" s="58"/>
      <c r="W4" s="59"/>
      <c r="X4" s="58"/>
      <c r="Y4" s="59"/>
      <c r="Z4" s="58"/>
      <c r="AA4" s="59"/>
      <c r="AB4" s="31"/>
      <c r="AC4" s="8"/>
    </row>
    <row r="5" spans="1:30" ht="18.75" customHeight="1" x14ac:dyDescent="0.3">
      <c r="A5" s="47"/>
      <c r="B5" s="61">
        <v>147779112</v>
      </c>
      <c r="C5" s="46" t="s">
        <v>18</v>
      </c>
      <c r="D5" s="44">
        <v>3368</v>
      </c>
      <c r="E5" s="63">
        <v>346.51</v>
      </c>
      <c r="F5" s="44"/>
      <c r="G5" s="63"/>
      <c r="H5" s="44"/>
      <c r="I5" s="44"/>
      <c r="J5" s="44"/>
      <c r="K5" s="44"/>
      <c r="L5" s="44"/>
      <c r="M5" s="44"/>
      <c r="N5" s="45"/>
      <c r="O5" s="51"/>
      <c r="P5" s="44"/>
      <c r="Q5" s="49"/>
      <c r="R5" s="44"/>
      <c r="S5" s="49"/>
      <c r="T5" s="44"/>
      <c r="U5" s="57"/>
      <c r="V5" s="58"/>
      <c r="W5" s="59"/>
      <c r="X5" s="58"/>
      <c r="Y5" s="59"/>
      <c r="Z5" s="58"/>
      <c r="AA5" s="59"/>
      <c r="AB5" s="31"/>
      <c r="AC5" s="8"/>
    </row>
    <row r="6" spans="1:30" ht="18.75" customHeight="1" x14ac:dyDescent="0.3">
      <c r="A6" s="47"/>
      <c r="B6" s="60">
        <v>143273613</v>
      </c>
      <c r="C6" s="46" t="s">
        <v>86</v>
      </c>
      <c r="D6" s="44">
        <v>2298</v>
      </c>
      <c r="E6" s="63">
        <v>234.23</v>
      </c>
      <c r="F6" s="44"/>
      <c r="G6" s="63"/>
      <c r="H6" s="44"/>
      <c r="I6" s="44"/>
      <c r="J6" s="44"/>
      <c r="K6" s="44"/>
      <c r="L6" s="44"/>
      <c r="M6" s="44"/>
      <c r="N6" s="45"/>
      <c r="O6" s="51"/>
      <c r="P6" s="44"/>
      <c r="Q6" s="49"/>
      <c r="R6" s="44"/>
      <c r="S6" s="49"/>
      <c r="T6" s="44"/>
      <c r="U6" s="57"/>
      <c r="V6" s="58"/>
      <c r="W6" s="59"/>
      <c r="X6" s="58"/>
      <c r="Y6" s="59"/>
      <c r="Z6" s="58"/>
      <c r="AA6" s="59"/>
      <c r="AB6" s="31"/>
      <c r="AC6" s="8"/>
    </row>
    <row r="7" spans="1:30" ht="18.75" customHeight="1" x14ac:dyDescent="0.3">
      <c r="A7" s="47"/>
      <c r="B7" s="60">
        <v>200026357</v>
      </c>
      <c r="C7" s="46" t="s">
        <v>81</v>
      </c>
      <c r="D7" s="44">
        <v>1388</v>
      </c>
      <c r="E7" s="63">
        <v>156.32</v>
      </c>
      <c r="F7" s="44"/>
      <c r="G7" s="63"/>
      <c r="H7" s="44"/>
      <c r="I7" s="44"/>
      <c r="J7" s="44"/>
      <c r="K7" s="44"/>
      <c r="L7" s="44"/>
      <c r="M7" s="44"/>
      <c r="N7" s="45"/>
      <c r="O7" s="51"/>
      <c r="P7" s="44"/>
      <c r="Q7" s="49"/>
      <c r="R7" s="44"/>
      <c r="S7" s="49"/>
      <c r="T7" s="44"/>
      <c r="U7" s="57"/>
      <c r="V7" s="58"/>
      <c r="W7" s="59"/>
      <c r="X7" s="58"/>
      <c r="Y7" s="59"/>
      <c r="Z7" s="58"/>
      <c r="AA7" s="59"/>
      <c r="AB7" s="31"/>
      <c r="AC7" s="8"/>
    </row>
    <row r="8" spans="1:30" ht="18.75" customHeight="1" x14ac:dyDescent="0.3">
      <c r="A8" s="47"/>
      <c r="B8" s="60">
        <v>156053809</v>
      </c>
      <c r="C8" s="48" t="s">
        <v>19</v>
      </c>
      <c r="D8" s="44">
        <v>1238</v>
      </c>
      <c r="E8" s="63">
        <v>133.22</v>
      </c>
      <c r="F8" s="44"/>
      <c r="G8" s="63"/>
      <c r="H8" s="44"/>
      <c r="I8" s="44"/>
      <c r="J8" s="44"/>
      <c r="K8" s="44"/>
      <c r="L8" s="44"/>
      <c r="M8" s="44"/>
      <c r="N8" s="45"/>
      <c r="O8" s="51"/>
      <c r="P8" s="44"/>
      <c r="Q8" s="49"/>
      <c r="R8" s="44"/>
      <c r="S8" s="49"/>
      <c r="T8" s="44"/>
      <c r="U8" s="57"/>
      <c r="V8" s="58"/>
      <c r="W8" s="59"/>
      <c r="X8" s="58"/>
      <c r="Y8" s="59"/>
      <c r="Z8" s="58"/>
      <c r="AA8" s="59"/>
      <c r="AB8" s="31"/>
      <c r="AC8" s="8"/>
    </row>
    <row r="9" spans="1:30" ht="18.75" customHeight="1" x14ac:dyDescent="0.3">
      <c r="A9" s="47"/>
      <c r="B9" s="60">
        <v>143273534</v>
      </c>
      <c r="C9" s="48" t="s">
        <v>20</v>
      </c>
      <c r="D9" s="44">
        <v>3595</v>
      </c>
      <c r="E9" s="63">
        <v>370.55</v>
      </c>
      <c r="F9" s="44"/>
      <c r="G9" s="63"/>
      <c r="H9" s="44"/>
      <c r="I9" s="44"/>
      <c r="J9" s="44"/>
      <c r="K9" s="44"/>
      <c r="L9" s="44"/>
      <c r="M9" s="44"/>
      <c r="N9" s="45"/>
      <c r="O9" s="51"/>
      <c r="P9" s="44"/>
      <c r="Q9" s="49"/>
      <c r="R9" s="44"/>
      <c r="S9" s="49"/>
      <c r="T9" s="44"/>
      <c r="U9" s="57"/>
      <c r="V9" s="58"/>
      <c r="W9" s="59"/>
      <c r="X9" s="58"/>
      <c r="Y9" s="59"/>
      <c r="Z9" s="58"/>
      <c r="AA9" s="59"/>
      <c r="AB9" s="31"/>
      <c r="AC9" s="8"/>
    </row>
    <row r="10" spans="1:30" ht="18.75" customHeight="1" x14ac:dyDescent="0.3">
      <c r="A10" s="47"/>
      <c r="B10" s="60">
        <v>112063996</v>
      </c>
      <c r="C10" s="48" t="s">
        <v>21</v>
      </c>
      <c r="D10" s="44">
        <v>7</v>
      </c>
      <c r="E10" s="63">
        <v>8.9499999999999993</v>
      </c>
      <c r="F10" s="44"/>
      <c r="G10" s="63"/>
      <c r="H10" s="44"/>
      <c r="I10" s="44"/>
      <c r="J10" s="44"/>
      <c r="K10" s="44"/>
      <c r="L10" s="44"/>
      <c r="M10" s="44"/>
      <c r="N10" s="45"/>
      <c r="O10" s="51"/>
      <c r="P10" s="44"/>
      <c r="Q10" s="49"/>
      <c r="R10" s="44"/>
      <c r="S10" s="49"/>
      <c r="T10" s="44"/>
      <c r="U10" s="57"/>
      <c r="V10" s="58"/>
      <c r="W10" s="59"/>
      <c r="X10" s="58"/>
      <c r="Y10" s="59"/>
      <c r="Z10" s="58"/>
      <c r="AA10" s="59"/>
      <c r="AB10" s="31"/>
      <c r="AC10" s="8"/>
    </row>
    <row r="11" spans="1:30" ht="18.75" customHeight="1" x14ac:dyDescent="0.3">
      <c r="A11" s="47"/>
      <c r="B11" s="60">
        <v>558784519</v>
      </c>
      <c r="C11" s="48" t="s">
        <v>22</v>
      </c>
      <c r="D11" s="44">
        <v>35040</v>
      </c>
      <c r="E11" s="63">
        <v>3026.87</v>
      </c>
      <c r="F11" s="44"/>
      <c r="G11" s="63"/>
      <c r="H11" s="44"/>
      <c r="I11" s="44"/>
      <c r="J11" s="44"/>
      <c r="K11" s="44"/>
      <c r="L11" s="44"/>
      <c r="M11" s="44"/>
      <c r="N11" s="45"/>
      <c r="O11" s="51"/>
      <c r="P11" s="44"/>
      <c r="Q11" s="49"/>
      <c r="R11" s="44"/>
      <c r="S11" s="49"/>
      <c r="T11" s="44"/>
      <c r="U11" s="57"/>
      <c r="V11" s="58"/>
      <c r="W11" s="59"/>
      <c r="X11" s="58"/>
      <c r="Y11" s="59"/>
      <c r="Z11" s="58"/>
      <c r="AA11" s="59"/>
      <c r="AB11" s="31"/>
      <c r="AC11" s="8"/>
    </row>
    <row r="12" spans="1:30" ht="18.75" customHeight="1" x14ac:dyDescent="0.3">
      <c r="A12" s="47"/>
      <c r="B12" s="60">
        <v>112063993</v>
      </c>
      <c r="C12" s="48" t="s">
        <v>23</v>
      </c>
      <c r="D12" s="44">
        <v>1315</v>
      </c>
      <c r="E12" s="63">
        <v>141.51</v>
      </c>
      <c r="F12" s="44"/>
      <c r="G12" s="63"/>
      <c r="H12" s="44"/>
      <c r="I12" s="44"/>
      <c r="J12" s="44"/>
      <c r="K12" s="44"/>
      <c r="L12" s="44"/>
      <c r="M12" s="44"/>
      <c r="N12" s="45"/>
      <c r="O12" s="51"/>
      <c r="P12" s="44"/>
      <c r="Q12" s="49"/>
      <c r="R12" s="44"/>
      <c r="S12" s="49"/>
      <c r="T12" s="44"/>
      <c r="U12" s="57"/>
      <c r="V12" s="58"/>
      <c r="W12" s="59"/>
      <c r="X12" s="58"/>
      <c r="Y12" s="59"/>
      <c r="Z12" s="58"/>
      <c r="AA12" s="59"/>
      <c r="AB12" s="31"/>
      <c r="AC12" s="8"/>
    </row>
    <row r="13" spans="1:30" ht="18.75" customHeight="1" x14ac:dyDescent="0.3">
      <c r="A13" s="47"/>
      <c r="B13" s="60">
        <v>102040497</v>
      </c>
      <c r="C13" s="46" t="s">
        <v>83</v>
      </c>
      <c r="D13" s="44">
        <v>28</v>
      </c>
      <c r="E13" s="63">
        <v>9.42</v>
      </c>
      <c r="F13" s="44"/>
      <c r="G13" s="63"/>
      <c r="H13" s="44"/>
      <c r="I13" s="44"/>
      <c r="J13" s="44"/>
      <c r="K13" s="44"/>
      <c r="L13" s="44"/>
      <c r="M13" s="44"/>
      <c r="N13" s="45"/>
      <c r="O13" s="51"/>
      <c r="P13" s="44"/>
      <c r="Q13" s="49"/>
      <c r="R13" s="44"/>
      <c r="S13" s="49"/>
      <c r="T13" s="44"/>
      <c r="U13" s="57"/>
      <c r="V13" s="58"/>
      <c r="W13" s="59"/>
      <c r="X13" s="58"/>
      <c r="Y13" s="59"/>
      <c r="Z13" s="58"/>
      <c r="AA13" s="59"/>
      <c r="AB13" s="31"/>
      <c r="AC13" s="8"/>
    </row>
    <row r="14" spans="1:30" ht="18.75" customHeight="1" x14ac:dyDescent="0.3">
      <c r="A14" s="47"/>
      <c r="B14" s="60">
        <v>136592093</v>
      </c>
      <c r="C14" s="46" t="s">
        <v>24</v>
      </c>
      <c r="D14" s="44">
        <v>149</v>
      </c>
      <c r="E14" s="63">
        <v>22.8</v>
      </c>
      <c r="F14" s="44"/>
      <c r="G14" s="63"/>
      <c r="H14" s="44"/>
      <c r="I14" s="44"/>
      <c r="J14" s="44"/>
      <c r="K14" s="44"/>
      <c r="L14" s="44"/>
      <c r="M14" s="44"/>
      <c r="N14" s="45"/>
      <c r="O14" s="51"/>
      <c r="P14" s="45"/>
      <c r="Q14" s="51"/>
      <c r="R14" s="44"/>
      <c r="S14" s="49"/>
      <c r="T14" s="44"/>
      <c r="U14" s="57"/>
      <c r="V14" s="58"/>
      <c r="W14" s="59"/>
      <c r="X14" s="58"/>
      <c r="Y14" s="59"/>
      <c r="Z14" s="58"/>
      <c r="AA14" s="59"/>
      <c r="AB14" s="31"/>
      <c r="AC14" s="8"/>
    </row>
    <row r="15" spans="1:30" ht="18.75" customHeight="1" x14ac:dyDescent="0.3">
      <c r="A15" s="47"/>
      <c r="B15" s="60">
        <v>200107375</v>
      </c>
      <c r="C15" s="46" t="s">
        <v>77</v>
      </c>
      <c r="D15" s="44">
        <f>287+259</f>
        <v>546</v>
      </c>
      <c r="E15" s="63">
        <f>40.68+36.14</f>
        <v>76.819999999999993</v>
      </c>
      <c r="F15" s="44"/>
      <c r="G15" s="63"/>
      <c r="H15" s="44"/>
      <c r="I15" s="44"/>
      <c r="J15" s="44"/>
      <c r="K15" s="44"/>
      <c r="L15" s="44"/>
      <c r="M15" s="44"/>
      <c r="N15" s="45"/>
      <c r="O15" s="51"/>
      <c r="P15" s="45"/>
      <c r="Q15" s="51"/>
      <c r="R15" s="44"/>
      <c r="S15" s="49"/>
      <c r="T15" s="44"/>
      <c r="U15" s="57"/>
      <c r="V15" s="58"/>
      <c r="W15" s="59"/>
      <c r="X15" s="58"/>
      <c r="Y15" s="59"/>
      <c r="Z15" s="58"/>
      <c r="AA15" s="59"/>
      <c r="AB15" s="31"/>
      <c r="AC15" s="8"/>
    </row>
    <row r="16" spans="1:30" ht="18.75" customHeight="1" x14ac:dyDescent="0.3">
      <c r="A16" s="47"/>
      <c r="B16" s="60">
        <v>162695743</v>
      </c>
      <c r="C16" s="46" t="s">
        <v>80</v>
      </c>
      <c r="D16" s="44">
        <v>2611</v>
      </c>
      <c r="E16" s="63">
        <v>277.02999999999997</v>
      </c>
      <c r="F16" s="44"/>
      <c r="G16" s="63"/>
      <c r="H16" s="44"/>
      <c r="I16" s="44"/>
      <c r="J16" s="44"/>
      <c r="K16" s="44"/>
      <c r="L16" s="44"/>
      <c r="M16" s="44"/>
      <c r="N16" s="45"/>
      <c r="O16" s="51"/>
      <c r="P16" s="45"/>
      <c r="Q16" s="51"/>
      <c r="R16" s="44"/>
      <c r="S16" s="49"/>
      <c r="T16" s="44"/>
      <c r="U16" s="57"/>
      <c r="V16" s="58"/>
      <c r="W16" s="59"/>
      <c r="X16" s="58"/>
      <c r="Y16" s="59"/>
      <c r="Z16" s="58"/>
      <c r="AA16" s="59"/>
      <c r="AB16" s="31"/>
      <c r="AC16" s="8"/>
    </row>
    <row r="17" spans="1:30" ht="18.75" customHeight="1" x14ac:dyDescent="0.3">
      <c r="A17" s="47"/>
      <c r="B17" s="60">
        <v>163790685</v>
      </c>
      <c r="C17" s="46" t="s">
        <v>59</v>
      </c>
      <c r="D17" s="44">
        <f>1539+758</f>
        <v>2297</v>
      </c>
      <c r="E17" s="63">
        <v>336.01</v>
      </c>
      <c r="F17" s="44"/>
      <c r="G17" s="63"/>
      <c r="H17" s="44"/>
      <c r="I17" s="44"/>
      <c r="J17" s="44"/>
      <c r="K17" s="44"/>
      <c r="L17" s="44"/>
      <c r="M17" s="44"/>
      <c r="N17" s="45"/>
      <c r="O17" s="51"/>
      <c r="P17" s="45"/>
      <c r="Q17" s="51"/>
      <c r="R17" s="44"/>
      <c r="S17" s="49"/>
      <c r="T17" s="44"/>
      <c r="U17" s="57"/>
      <c r="V17" s="58"/>
      <c r="W17" s="59"/>
      <c r="X17" s="58"/>
      <c r="Y17" s="59"/>
      <c r="Z17" s="58"/>
      <c r="AA17" s="59"/>
      <c r="AB17" s="31"/>
      <c r="AC17" s="8"/>
    </row>
    <row r="18" spans="1:30" ht="18.75" customHeight="1" x14ac:dyDescent="0.3">
      <c r="A18" s="47"/>
      <c r="B18" s="60">
        <v>158677782</v>
      </c>
      <c r="C18" s="46" t="s">
        <v>75</v>
      </c>
      <c r="D18" s="44">
        <v>676</v>
      </c>
      <c r="E18" s="63">
        <v>76.42</v>
      </c>
      <c r="F18" s="44"/>
      <c r="G18" s="63"/>
      <c r="H18" s="44"/>
      <c r="I18" s="44"/>
      <c r="J18" s="44"/>
      <c r="K18" s="44"/>
      <c r="L18" s="44"/>
      <c r="M18" s="44"/>
      <c r="N18" s="45"/>
      <c r="O18" s="51"/>
      <c r="P18" s="45"/>
      <c r="Q18" s="51"/>
      <c r="R18" s="44"/>
      <c r="S18" s="49"/>
      <c r="T18" s="44"/>
      <c r="U18" s="57"/>
      <c r="V18" s="58"/>
      <c r="W18" s="59"/>
      <c r="X18" s="58"/>
      <c r="Y18" s="59"/>
      <c r="Z18" s="58"/>
      <c r="AA18" s="59"/>
      <c r="AB18" s="31"/>
      <c r="AC18" s="8"/>
    </row>
    <row r="19" spans="1:30" ht="18.75" customHeight="1" x14ac:dyDescent="0.3">
      <c r="A19" s="47"/>
      <c r="B19" s="60">
        <v>557984403</v>
      </c>
      <c r="C19" s="46" t="s">
        <v>79</v>
      </c>
      <c r="D19" s="44">
        <v>2880</v>
      </c>
      <c r="E19" s="63">
        <v>347.12</v>
      </c>
      <c r="F19" s="44"/>
      <c r="G19" s="63"/>
      <c r="H19" s="44"/>
      <c r="I19" s="44"/>
      <c r="J19" s="44"/>
      <c r="K19" s="44"/>
      <c r="L19" s="44"/>
      <c r="M19" s="44"/>
      <c r="N19" s="45"/>
      <c r="O19" s="51"/>
      <c r="P19" s="45"/>
      <c r="Q19" s="51"/>
      <c r="R19" s="44"/>
      <c r="S19" s="49"/>
      <c r="T19" s="44"/>
      <c r="U19" s="57"/>
      <c r="V19" s="58"/>
      <c r="W19" s="59"/>
      <c r="X19" s="58"/>
      <c r="Y19" s="59"/>
      <c r="Z19" s="58"/>
      <c r="AA19" s="59"/>
      <c r="AB19" s="31"/>
      <c r="AC19" s="8"/>
    </row>
    <row r="20" spans="1:30" ht="18.75" customHeight="1" x14ac:dyDescent="0.3">
      <c r="A20" s="47"/>
      <c r="B20" s="60">
        <v>112063995</v>
      </c>
      <c r="C20" s="48" t="s">
        <v>27</v>
      </c>
      <c r="D20" s="44">
        <v>1346</v>
      </c>
      <c r="E20" s="63">
        <v>143.27000000000001</v>
      </c>
      <c r="F20" s="44"/>
      <c r="G20" s="63"/>
      <c r="H20" s="44"/>
      <c r="I20" s="44"/>
      <c r="J20" s="44"/>
      <c r="K20" s="44"/>
      <c r="L20" s="44"/>
      <c r="M20" s="44"/>
      <c r="N20" s="45"/>
      <c r="O20" s="51"/>
      <c r="P20" s="45"/>
      <c r="Q20" s="51"/>
      <c r="R20" s="44"/>
      <c r="S20" s="49"/>
      <c r="T20" s="44"/>
      <c r="U20" s="57"/>
      <c r="V20" s="58"/>
      <c r="W20" s="59"/>
      <c r="X20" s="58"/>
      <c r="Y20" s="59"/>
      <c r="Z20" s="58"/>
      <c r="AA20" s="59"/>
      <c r="AB20" s="31"/>
      <c r="AC20" s="8"/>
    </row>
    <row r="21" spans="1:30" ht="18.75" customHeight="1" x14ac:dyDescent="0.3">
      <c r="A21" s="47"/>
      <c r="B21" s="60">
        <v>143766004</v>
      </c>
      <c r="C21" s="48" t="s">
        <v>70</v>
      </c>
      <c r="D21" s="44">
        <v>1843</v>
      </c>
      <c r="E21" s="63">
        <v>279.23</v>
      </c>
      <c r="F21" s="44"/>
      <c r="G21" s="63"/>
      <c r="H21" s="44"/>
      <c r="I21" s="44"/>
      <c r="J21" s="44"/>
      <c r="K21" s="44"/>
      <c r="L21" s="44"/>
      <c r="M21" s="44"/>
      <c r="N21" s="45"/>
      <c r="O21" s="51"/>
      <c r="P21" s="45"/>
      <c r="Q21" s="51"/>
      <c r="R21" s="44"/>
      <c r="S21" s="49"/>
      <c r="T21" s="44"/>
      <c r="U21" s="57"/>
      <c r="V21" s="58"/>
      <c r="W21" s="59"/>
      <c r="X21" s="58"/>
      <c r="Y21" s="59"/>
      <c r="Z21" s="58"/>
      <c r="AA21" s="59"/>
      <c r="AB21" s="31"/>
      <c r="AC21" s="8"/>
    </row>
    <row r="22" spans="1:30" ht="18.75" customHeight="1" x14ac:dyDescent="0.3">
      <c r="A22" s="47"/>
      <c r="B22" s="60">
        <v>151900008</v>
      </c>
      <c r="C22" s="48" t="s">
        <v>28</v>
      </c>
      <c r="D22" s="44">
        <v>1240</v>
      </c>
      <c r="E22" s="63">
        <v>133.4</v>
      </c>
      <c r="F22" s="44"/>
      <c r="G22" s="63"/>
      <c r="H22" s="44"/>
      <c r="I22" s="44"/>
      <c r="J22" s="44"/>
      <c r="K22" s="44"/>
      <c r="L22" s="44"/>
      <c r="M22" s="44"/>
      <c r="N22" s="45"/>
      <c r="O22" s="51"/>
      <c r="P22" s="45"/>
      <c r="Q22" s="51"/>
      <c r="R22" s="44"/>
      <c r="S22" s="49"/>
      <c r="T22" s="44"/>
      <c r="U22" s="57"/>
      <c r="V22" s="58"/>
      <c r="W22" s="59"/>
      <c r="X22" s="58"/>
      <c r="Y22" s="59"/>
      <c r="Z22" s="58"/>
      <c r="AA22" s="59"/>
      <c r="AB22" s="31"/>
      <c r="AC22" s="8"/>
    </row>
    <row r="23" spans="1:30" ht="23.25" customHeight="1" x14ac:dyDescent="0.3">
      <c r="A23" s="47"/>
      <c r="B23" s="60">
        <v>139567468</v>
      </c>
      <c r="C23" s="48" t="s">
        <v>29</v>
      </c>
      <c r="D23" s="44">
        <v>461</v>
      </c>
      <c r="E23" s="63">
        <v>55.48</v>
      </c>
      <c r="F23" s="44"/>
      <c r="G23" s="63"/>
      <c r="H23" s="44"/>
      <c r="I23" s="44"/>
      <c r="J23" s="44"/>
      <c r="K23" s="44"/>
      <c r="L23" s="44"/>
      <c r="M23" s="44"/>
      <c r="N23" s="45"/>
      <c r="O23" s="51"/>
      <c r="P23" s="45"/>
      <c r="Q23" s="51"/>
      <c r="R23" s="44"/>
      <c r="S23" s="49"/>
      <c r="T23" s="44"/>
      <c r="U23" s="57"/>
      <c r="V23" s="58"/>
      <c r="W23" s="59"/>
      <c r="X23" s="58"/>
      <c r="Y23" s="59"/>
      <c r="Z23" s="58"/>
      <c r="AA23" s="59"/>
      <c r="AB23" s="31"/>
      <c r="AC23" s="8"/>
    </row>
    <row r="24" spans="1:30" ht="24.75" customHeight="1" thickBot="1" x14ac:dyDescent="0.35">
      <c r="A24" s="73" t="s">
        <v>91</v>
      </c>
      <c r="B24" s="60">
        <v>27442</v>
      </c>
      <c r="C24" s="7" t="s">
        <v>89</v>
      </c>
      <c r="D24" s="4">
        <v>0</v>
      </c>
      <c r="E24" s="5">
        <v>92.45</v>
      </c>
      <c r="F24" s="4"/>
      <c r="G24" s="6"/>
      <c r="H24" s="4"/>
      <c r="I24" s="6"/>
      <c r="J24" s="4"/>
      <c r="K24" s="6"/>
      <c r="L24" s="4"/>
      <c r="M24" s="6"/>
      <c r="N24" s="4"/>
      <c r="O24" s="6"/>
      <c r="P24" s="4"/>
      <c r="Q24" s="6"/>
      <c r="R24" s="4"/>
      <c r="S24" s="79"/>
      <c r="T24" s="4"/>
      <c r="U24" s="6"/>
      <c r="V24" s="4"/>
      <c r="W24" s="6"/>
      <c r="X24" s="4"/>
      <c r="Y24" s="6"/>
      <c r="Z24" s="4"/>
      <c r="AA24" s="6"/>
      <c r="AB24" s="31"/>
      <c r="AC24" s="8"/>
    </row>
    <row r="25" spans="1:30" ht="24.75" customHeight="1" thickBot="1" x14ac:dyDescent="0.35">
      <c r="A25" s="47"/>
      <c r="B25" s="60"/>
      <c r="C25" s="26" t="s">
        <v>61</v>
      </c>
      <c r="D25" s="76">
        <f>SUM(D4:D24)</f>
        <v>78226</v>
      </c>
      <c r="E25" s="74">
        <f>SUM(E4:E24)</f>
        <v>7802.7499999999991</v>
      </c>
      <c r="F25" s="75"/>
      <c r="G25" s="74"/>
      <c r="H25" s="76"/>
      <c r="I25" s="74"/>
      <c r="J25" s="77"/>
      <c r="K25" s="74"/>
      <c r="L25" s="75"/>
      <c r="M25" s="74"/>
      <c r="N25" s="75"/>
      <c r="O25" s="74"/>
      <c r="P25" s="76"/>
      <c r="Q25" s="74"/>
      <c r="R25" s="76"/>
      <c r="S25" s="74"/>
      <c r="T25" s="76"/>
      <c r="U25" s="74"/>
      <c r="V25" s="76"/>
      <c r="W25" s="74"/>
      <c r="X25" s="76"/>
      <c r="Y25" s="74"/>
      <c r="Z25" s="76"/>
      <c r="AA25" s="74"/>
      <c r="AB25" s="31"/>
      <c r="AC25" s="8"/>
      <c r="AD25" s="9"/>
    </row>
    <row r="26" spans="1:30" ht="18" customHeight="1" x14ac:dyDescent="0.3">
      <c r="A26" s="85" t="s">
        <v>30</v>
      </c>
      <c r="B26" s="32">
        <v>3030599084</v>
      </c>
      <c r="C26" s="22" t="s">
        <v>31</v>
      </c>
      <c r="D26" s="23">
        <v>0</v>
      </c>
      <c r="E26" s="24">
        <v>94.61</v>
      </c>
      <c r="F26" s="23"/>
      <c r="G26" s="25"/>
      <c r="H26" s="23"/>
      <c r="I26" s="25"/>
      <c r="J26" s="23"/>
      <c r="K26" s="25"/>
      <c r="L26" s="23"/>
      <c r="M26" s="25"/>
      <c r="N26" s="23"/>
      <c r="O26" s="25"/>
      <c r="P26" s="23"/>
      <c r="Q26" s="25"/>
      <c r="R26" s="23"/>
      <c r="S26" s="25"/>
      <c r="T26" s="23"/>
      <c r="U26" s="25"/>
      <c r="V26" s="23"/>
      <c r="W26" s="25"/>
      <c r="X26" s="23"/>
      <c r="Y26" s="25"/>
      <c r="Z26" s="23"/>
      <c r="AA26" s="25"/>
      <c r="AB26" s="31"/>
      <c r="AC26" s="8"/>
    </row>
    <row r="27" spans="1:30" ht="18" customHeight="1" x14ac:dyDescent="0.3">
      <c r="A27" s="86"/>
      <c r="B27" s="33">
        <v>3037670733</v>
      </c>
      <c r="C27" s="3" t="s">
        <v>32</v>
      </c>
      <c r="D27" s="4">
        <v>0</v>
      </c>
      <c r="E27" s="5">
        <v>94.61</v>
      </c>
      <c r="F27" s="4"/>
      <c r="G27" s="6"/>
      <c r="H27" s="4"/>
      <c r="I27" s="6"/>
      <c r="J27" s="4"/>
      <c r="K27" s="6"/>
      <c r="L27" s="4"/>
      <c r="M27" s="6"/>
      <c r="N27" s="4"/>
      <c r="O27" s="6"/>
      <c r="P27" s="4"/>
      <c r="Q27" s="6"/>
      <c r="R27" s="4"/>
      <c r="S27" s="6"/>
      <c r="T27" s="4"/>
      <c r="U27" s="6"/>
      <c r="V27" s="4"/>
      <c r="W27" s="6"/>
      <c r="X27" s="4"/>
      <c r="Y27" s="6"/>
      <c r="Z27" s="4"/>
      <c r="AA27" s="6"/>
      <c r="AB27" s="31"/>
      <c r="AC27" s="8"/>
    </row>
    <row r="28" spans="1:30" ht="18" customHeight="1" x14ac:dyDescent="0.3">
      <c r="A28" s="86"/>
      <c r="B28" s="33">
        <v>3034134649</v>
      </c>
      <c r="C28" s="3" t="s">
        <v>33</v>
      </c>
      <c r="D28" s="4">
        <v>6</v>
      </c>
      <c r="E28" s="5">
        <v>101.19</v>
      </c>
      <c r="F28" s="4"/>
      <c r="G28" s="6"/>
      <c r="H28" s="4"/>
      <c r="I28" s="6"/>
      <c r="J28" s="10"/>
      <c r="K28" s="6"/>
      <c r="L28" s="4"/>
      <c r="M28" s="6"/>
      <c r="N28" s="4"/>
      <c r="O28" s="6"/>
      <c r="P28" s="4"/>
      <c r="Q28" s="6"/>
      <c r="R28" s="4"/>
      <c r="S28" s="6"/>
      <c r="T28" s="4"/>
      <c r="U28" s="6"/>
      <c r="V28" s="4"/>
      <c r="W28" s="6"/>
      <c r="X28" s="4"/>
      <c r="Y28" s="6"/>
      <c r="Z28" s="4"/>
      <c r="AA28" s="6"/>
      <c r="AB28" s="31"/>
      <c r="AC28" s="8"/>
    </row>
    <row r="29" spans="1:30" ht="18" customHeight="1" x14ac:dyDescent="0.3">
      <c r="A29" s="86"/>
      <c r="B29" s="33">
        <v>3034134149</v>
      </c>
      <c r="C29" s="3" t="s">
        <v>22</v>
      </c>
      <c r="D29" s="4">
        <v>434</v>
      </c>
      <c r="E29" s="5">
        <v>570.54999999999995</v>
      </c>
      <c r="F29" s="4"/>
      <c r="G29" s="6"/>
      <c r="H29" s="4"/>
      <c r="I29" s="6"/>
      <c r="J29" s="4"/>
      <c r="K29" s="6"/>
      <c r="L29" s="4"/>
      <c r="M29" s="6"/>
      <c r="N29" s="4"/>
      <c r="O29" s="6"/>
      <c r="P29" s="4"/>
      <c r="Q29" s="6"/>
      <c r="R29" s="4"/>
      <c r="S29" s="6"/>
      <c r="T29" s="4"/>
      <c r="U29" s="6"/>
      <c r="V29" s="4"/>
      <c r="W29" s="6"/>
      <c r="X29" s="4"/>
      <c r="Y29" s="6"/>
      <c r="Z29" s="4"/>
      <c r="AA29" s="6"/>
      <c r="AB29" s="31"/>
      <c r="AC29" s="8"/>
    </row>
    <row r="30" spans="1:30" ht="18" customHeight="1" x14ac:dyDescent="0.3">
      <c r="A30" s="86"/>
      <c r="B30" s="33">
        <v>3034134434</v>
      </c>
      <c r="C30" s="3" t="s">
        <v>34</v>
      </c>
      <c r="D30" s="4">
        <v>0</v>
      </c>
      <c r="E30" s="5">
        <v>99.29</v>
      </c>
      <c r="F30" s="4"/>
      <c r="G30" s="6"/>
      <c r="H30" s="4"/>
      <c r="I30" s="6"/>
      <c r="J30" s="4"/>
      <c r="K30" s="6"/>
      <c r="L30" s="4"/>
      <c r="M30" s="6"/>
      <c r="N30" s="4"/>
      <c r="O30" s="6"/>
      <c r="P30" s="4"/>
      <c r="Q30" s="6"/>
      <c r="R30" s="4"/>
      <c r="S30" s="6"/>
      <c r="T30" s="4"/>
      <c r="U30" s="6"/>
      <c r="V30" s="4"/>
      <c r="W30" s="6"/>
      <c r="X30" s="4"/>
      <c r="Y30" s="6"/>
      <c r="Z30" s="4"/>
      <c r="AA30" s="6"/>
      <c r="AB30" s="31"/>
      <c r="AC30" s="8"/>
    </row>
    <row r="31" spans="1:30" ht="18" customHeight="1" x14ac:dyDescent="0.3">
      <c r="A31" s="86"/>
      <c r="B31" s="33">
        <v>3029042150</v>
      </c>
      <c r="C31" s="3" t="s">
        <v>35</v>
      </c>
      <c r="D31" s="4">
        <v>0</v>
      </c>
      <c r="E31" s="5">
        <v>99.29</v>
      </c>
      <c r="F31" s="4"/>
      <c r="G31" s="6"/>
      <c r="H31" s="4"/>
      <c r="I31" s="6"/>
      <c r="J31" s="4"/>
      <c r="K31" s="6"/>
      <c r="L31" s="4"/>
      <c r="M31" s="6"/>
      <c r="N31" s="4"/>
      <c r="O31" s="6"/>
      <c r="P31" s="4"/>
      <c r="Q31" s="6"/>
      <c r="R31" s="4"/>
      <c r="S31" s="6"/>
      <c r="T31" s="4"/>
      <c r="U31" s="6"/>
      <c r="V31" s="4"/>
      <c r="W31" s="6"/>
      <c r="X31" s="4"/>
      <c r="Y31" s="6"/>
      <c r="Z31" s="4"/>
      <c r="AA31" s="6"/>
      <c r="AB31" s="31"/>
      <c r="AC31" s="8"/>
    </row>
    <row r="32" spans="1:30" ht="18" customHeight="1" x14ac:dyDescent="0.3">
      <c r="A32" s="86"/>
      <c r="B32" s="33">
        <v>3034133784</v>
      </c>
      <c r="C32" s="3" t="s">
        <v>76</v>
      </c>
      <c r="D32" s="4">
        <v>39</v>
      </c>
      <c r="E32" s="5">
        <v>143.94999999999999</v>
      </c>
      <c r="F32" s="4"/>
      <c r="G32" s="6"/>
      <c r="H32" s="4"/>
      <c r="I32" s="5"/>
      <c r="J32" s="4"/>
      <c r="K32" s="6"/>
      <c r="L32" s="4"/>
      <c r="M32" s="6"/>
      <c r="N32" s="4"/>
      <c r="O32" s="6"/>
      <c r="P32" s="4"/>
      <c r="Q32" s="6"/>
      <c r="R32" s="4"/>
      <c r="S32" s="6"/>
      <c r="T32" s="4"/>
      <c r="U32" s="6"/>
      <c r="V32" s="4"/>
      <c r="W32" s="6"/>
      <c r="X32" s="4"/>
      <c r="Y32" s="6"/>
      <c r="Z32" s="4"/>
      <c r="AA32" s="6"/>
      <c r="AB32" s="31"/>
      <c r="AC32" s="8"/>
    </row>
    <row r="33" spans="1:30" ht="18" customHeight="1" x14ac:dyDescent="0.3">
      <c r="A33" s="86"/>
      <c r="B33" s="33">
        <v>3043292158</v>
      </c>
      <c r="C33" s="3" t="s">
        <v>36</v>
      </c>
      <c r="D33" s="4">
        <v>0</v>
      </c>
      <c r="E33" s="5">
        <f>86.15+98.62</f>
        <v>184.77</v>
      </c>
      <c r="F33" s="4"/>
      <c r="G33" s="6"/>
      <c r="H33" s="4"/>
      <c r="I33" s="6"/>
      <c r="J33" s="4"/>
      <c r="K33" s="6"/>
      <c r="L33" s="4"/>
      <c r="M33" s="6"/>
      <c r="N33" s="4"/>
      <c r="O33" s="6"/>
      <c r="P33" s="4"/>
      <c r="Q33" s="6"/>
      <c r="R33" s="4"/>
      <c r="S33" s="6"/>
      <c r="T33" s="4"/>
      <c r="U33" s="6"/>
      <c r="V33" s="4"/>
      <c r="W33" s="6"/>
      <c r="X33" s="4"/>
      <c r="Y33" s="6"/>
      <c r="Z33" s="4"/>
      <c r="AA33" s="6"/>
      <c r="AB33" s="31"/>
      <c r="AC33" s="8"/>
    </row>
    <row r="34" spans="1:30" ht="18" customHeight="1" x14ac:dyDescent="0.3">
      <c r="A34" s="86"/>
      <c r="B34" s="33">
        <v>3043291908</v>
      </c>
      <c r="C34" s="3" t="s">
        <v>37</v>
      </c>
      <c r="D34" s="4">
        <v>0</v>
      </c>
      <c r="E34" s="5">
        <f>50.23+89.62</f>
        <v>139.85</v>
      </c>
      <c r="F34" s="4"/>
      <c r="G34" s="6"/>
      <c r="H34" s="4"/>
      <c r="I34" s="6"/>
      <c r="J34" s="4"/>
      <c r="K34" s="6"/>
      <c r="L34" s="4"/>
      <c r="M34" s="6"/>
      <c r="N34" s="4"/>
      <c r="O34" s="6"/>
      <c r="P34" s="4"/>
      <c r="Q34" s="6"/>
      <c r="R34" s="4"/>
      <c r="S34" s="6"/>
      <c r="T34" s="4"/>
      <c r="U34" s="6"/>
      <c r="V34" s="4"/>
      <c r="W34" s="6"/>
      <c r="X34" s="4"/>
      <c r="Y34" s="6"/>
      <c r="Z34" s="4"/>
      <c r="AA34" s="6"/>
      <c r="AB34" s="31"/>
      <c r="AC34" s="8"/>
    </row>
    <row r="35" spans="1:30" ht="18" customHeight="1" thickBot="1" x14ac:dyDescent="0.35">
      <c r="A35" s="86"/>
      <c r="B35" s="34">
        <v>3043455375</v>
      </c>
      <c r="C35" s="13" t="s">
        <v>38</v>
      </c>
      <c r="D35" s="14">
        <v>5</v>
      </c>
      <c r="E35" s="15">
        <v>92.51</v>
      </c>
      <c r="F35" s="14"/>
      <c r="G35" s="16"/>
      <c r="H35" s="14"/>
      <c r="I35" s="16"/>
      <c r="J35" s="14"/>
      <c r="K35" s="16"/>
      <c r="L35" s="14"/>
      <c r="M35" s="16"/>
      <c r="N35" s="14"/>
      <c r="O35" s="16"/>
      <c r="P35" s="14"/>
      <c r="Q35" s="16"/>
      <c r="R35" s="14"/>
      <c r="S35" s="16"/>
      <c r="T35" s="14"/>
      <c r="U35" s="16"/>
      <c r="V35" s="14"/>
      <c r="W35" s="16"/>
      <c r="X35" s="14"/>
      <c r="Y35" s="16"/>
      <c r="Z35" s="14"/>
      <c r="AA35" s="16"/>
      <c r="AB35" s="31"/>
      <c r="AC35" s="8"/>
    </row>
    <row r="36" spans="1:30" ht="23.25" customHeight="1" thickBot="1" x14ac:dyDescent="0.35">
      <c r="A36" s="34"/>
      <c r="B36" s="27"/>
      <c r="C36" s="28" t="s">
        <v>78</v>
      </c>
      <c r="D36" s="78">
        <f>SUM(D26:D35)</f>
        <v>484</v>
      </c>
      <c r="E36" s="74">
        <f>SUM(E26:E35)</f>
        <v>1620.62</v>
      </c>
      <c r="F36" s="76"/>
      <c r="G36" s="74"/>
      <c r="H36" s="76"/>
      <c r="I36" s="74"/>
      <c r="J36" s="76"/>
      <c r="K36" s="74"/>
      <c r="L36" s="75"/>
      <c r="M36" s="74"/>
      <c r="N36" s="76"/>
      <c r="O36" s="74"/>
      <c r="P36" s="76"/>
      <c r="Q36" s="74"/>
      <c r="R36" s="76"/>
      <c r="S36" s="74"/>
      <c r="T36" s="76"/>
      <c r="U36" s="74"/>
      <c r="V36" s="76"/>
      <c r="W36" s="74"/>
      <c r="X36" s="76"/>
      <c r="Y36" s="74"/>
      <c r="Z36" s="76"/>
      <c r="AA36" s="74"/>
      <c r="AB36" s="31"/>
      <c r="AC36" s="8"/>
      <c r="AD36" s="9"/>
    </row>
    <row r="37" spans="1:30" ht="24.75" customHeight="1" x14ac:dyDescent="0.3">
      <c r="A37" s="34"/>
      <c r="B37" s="18" t="s">
        <v>50</v>
      </c>
      <c r="C37" s="22"/>
      <c r="D37" s="23"/>
      <c r="E37" s="24"/>
      <c r="F37" s="23"/>
      <c r="G37" s="25"/>
      <c r="H37" s="23"/>
      <c r="I37" s="25"/>
      <c r="J37" s="23"/>
      <c r="K37" s="25"/>
      <c r="L37" s="23"/>
      <c r="M37" s="25"/>
      <c r="N37" s="23"/>
      <c r="O37" s="25"/>
      <c r="P37" s="23"/>
      <c r="Q37" s="25"/>
      <c r="R37" s="23"/>
      <c r="S37" s="25"/>
      <c r="T37" s="23"/>
      <c r="U37" s="25"/>
      <c r="V37" s="23"/>
      <c r="W37" s="25"/>
      <c r="X37" s="23"/>
      <c r="Y37" s="25"/>
      <c r="Z37" s="23"/>
      <c r="AA37" s="25"/>
      <c r="AB37" s="31"/>
      <c r="AC37" s="8"/>
    </row>
    <row r="38" spans="1:30" ht="29.25" customHeight="1" x14ac:dyDescent="0.3">
      <c r="A38" s="69" t="s">
        <v>39</v>
      </c>
      <c r="B38" s="19" t="s">
        <v>51</v>
      </c>
      <c r="C38" s="3" t="s">
        <v>49</v>
      </c>
      <c r="D38" s="4">
        <v>8273</v>
      </c>
      <c r="E38" s="5">
        <v>125.17</v>
      </c>
      <c r="F38" s="4"/>
      <c r="G38" s="6"/>
      <c r="H38" s="4"/>
      <c r="I38" s="6"/>
      <c r="J38" s="4"/>
      <c r="K38" s="6"/>
      <c r="L38" s="4"/>
      <c r="M38" s="6"/>
      <c r="N38" s="4"/>
      <c r="O38" s="6"/>
      <c r="P38" s="4"/>
      <c r="Q38" s="6"/>
      <c r="R38" s="4"/>
      <c r="S38" s="6"/>
      <c r="T38" s="4"/>
      <c r="U38" s="6"/>
      <c r="V38" s="4"/>
      <c r="W38" s="6"/>
      <c r="X38" s="4"/>
      <c r="Y38" s="6"/>
      <c r="Z38" s="4"/>
      <c r="AA38" s="6"/>
      <c r="AB38" s="31"/>
      <c r="AC38" s="8"/>
    </row>
    <row r="39" spans="1:30" ht="29.25" customHeight="1" x14ac:dyDescent="0.3">
      <c r="A39" s="69"/>
      <c r="B39" s="19" t="s">
        <v>84</v>
      </c>
      <c r="C39" s="3" t="s">
        <v>85</v>
      </c>
      <c r="D39" s="4">
        <v>378</v>
      </c>
      <c r="E39" s="5">
        <v>174.52</v>
      </c>
      <c r="F39" s="4"/>
      <c r="G39" s="6"/>
      <c r="H39" s="4"/>
      <c r="I39" s="6"/>
      <c r="J39" s="4"/>
      <c r="K39" s="6"/>
      <c r="L39" s="4"/>
      <c r="M39" s="6"/>
      <c r="N39" s="4"/>
      <c r="O39" s="6"/>
      <c r="P39" s="4"/>
      <c r="Q39" s="6"/>
      <c r="R39" s="4"/>
      <c r="S39" s="6"/>
      <c r="T39" s="4"/>
      <c r="U39" s="6"/>
      <c r="V39" s="4"/>
      <c r="W39" s="6"/>
      <c r="X39" s="4"/>
      <c r="Y39" s="6"/>
      <c r="Z39" s="4"/>
      <c r="AA39" s="6"/>
      <c r="AB39" s="31"/>
      <c r="AC39" s="8"/>
    </row>
    <row r="40" spans="1:30" ht="24.75" customHeight="1" x14ac:dyDescent="0.3">
      <c r="A40" s="70"/>
      <c r="B40" s="19" t="s">
        <v>52</v>
      </c>
      <c r="C40" s="3" t="s">
        <v>60</v>
      </c>
      <c r="D40" s="4">
        <v>683</v>
      </c>
      <c r="E40" s="5">
        <v>174.52</v>
      </c>
      <c r="F40" s="4"/>
      <c r="G40" s="6"/>
      <c r="H40" s="4"/>
      <c r="I40" s="6"/>
      <c r="J40" s="4"/>
      <c r="K40" s="6"/>
      <c r="L40" s="4"/>
      <c r="M40" s="6"/>
      <c r="N40" s="4"/>
      <c r="O40" s="6"/>
      <c r="P40" s="4"/>
      <c r="Q40" s="6"/>
      <c r="R40" s="4"/>
      <c r="S40" s="6"/>
      <c r="T40" s="4"/>
      <c r="U40" s="6"/>
      <c r="V40" s="4"/>
      <c r="W40" s="6"/>
      <c r="X40" s="4"/>
      <c r="Y40" s="6"/>
      <c r="Z40" s="4"/>
      <c r="AA40" s="6"/>
      <c r="AB40" s="31"/>
      <c r="AC40" s="8"/>
    </row>
    <row r="41" spans="1:30" ht="26.25" customHeight="1" x14ac:dyDescent="0.3">
      <c r="A41" s="69"/>
      <c r="B41" s="19" t="s">
        <v>53</v>
      </c>
      <c r="C41" s="3" t="s">
        <v>40</v>
      </c>
      <c r="D41" s="4">
        <v>0</v>
      </c>
      <c r="E41" s="5">
        <v>308.98</v>
      </c>
      <c r="F41" s="4"/>
      <c r="G41" s="6"/>
      <c r="H41" s="4"/>
      <c r="I41" s="6"/>
      <c r="J41" s="4"/>
      <c r="K41" s="6"/>
      <c r="L41" s="4"/>
      <c r="M41" s="6"/>
      <c r="N41" s="4"/>
      <c r="O41" s="6"/>
      <c r="P41" s="4"/>
      <c r="Q41" s="6"/>
      <c r="R41" s="4"/>
      <c r="S41" s="6"/>
      <c r="T41" s="4"/>
      <c r="U41" s="6"/>
      <c r="V41" s="4"/>
      <c r="W41" s="6"/>
      <c r="X41" s="4"/>
      <c r="Y41" s="6"/>
      <c r="Z41" s="4"/>
      <c r="AA41" s="6"/>
      <c r="AB41" s="31"/>
      <c r="AC41" s="8"/>
    </row>
    <row r="42" spans="1:30" ht="22.5" customHeight="1" x14ac:dyDescent="0.3">
      <c r="A42" s="70"/>
      <c r="B42" s="19" t="s">
        <v>54</v>
      </c>
      <c r="C42" s="3" t="s">
        <v>22</v>
      </c>
      <c r="D42" s="4">
        <v>8898</v>
      </c>
      <c r="E42" s="5">
        <v>1358.56</v>
      </c>
      <c r="F42" s="4"/>
      <c r="G42" s="6"/>
      <c r="H42" s="4"/>
      <c r="I42" s="6"/>
      <c r="J42" s="4"/>
      <c r="K42" s="6"/>
      <c r="L42" s="21"/>
      <c r="M42" s="6"/>
      <c r="N42" s="21"/>
      <c r="O42" s="6"/>
      <c r="P42" s="21"/>
      <c r="Q42" s="6"/>
      <c r="R42" s="4"/>
      <c r="S42" s="6"/>
      <c r="T42" s="4"/>
      <c r="U42" s="6"/>
      <c r="V42" s="4"/>
      <c r="W42" s="6"/>
      <c r="X42" s="4"/>
      <c r="Y42" s="6"/>
      <c r="Z42" s="4"/>
      <c r="AA42" s="6"/>
      <c r="AB42" s="31"/>
      <c r="AC42" s="8"/>
    </row>
    <row r="43" spans="1:30" ht="22.5" customHeight="1" x14ac:dyDescent="0.3">
      <c r="A43" s="69"/>
      <c r="B43" s="19" t="s">
        <v>55</v>
      </c>
      <c r="C43" s="3" t="s">
        <v>41</v>
      </c>
      <c r="D43" s="4">
        <v>808</v>
      </c>
      <c r="E43" s="5">
        <v>219.02</v>
      </c>
      <c r="F43" s="21"/>
      <c r="G43" s="6"/>
      <c r="H43" s="4"/>
      <c r="I43" s="6"/>
      <c r="J43" s="4"/>
      <c r="K43" s="6"/>
      <c r="L43" s="4"/>
      <c r="M43" s="6"/>
      <c r="N43" s="4"/>
      <c r="O43" s="6"/>
      <c r="P43" s="4"/>
      <c r="Q43" s="6"/>
      <c r="R43" s="4"/>
      <c r="S43" s="6"/>
      <c r="T43" s="4"/>
      <c r="U43" s="6"/>
      <c r="V43" s="4"/>
      <c r="W43" s="6"/>
      <c r="X43" s="4"/>
      <c r="Y43" s="6"/>
      <c r="Z43" s="4"/>
      <c r="AA43" s="6"/>
      <c r="AB43" s="31"/>
      <c r="AC43" s="8"/>
    </row>
    <row r="44" spans="1:30" ht="24" customHeight="1" x14ac:dyDescent="0.3">
      <c r="A44" s="69"/>
      <c r="B44" s="19" t="s">
        <v>56</v>
      </c>
      <c r="C44" s="3" t="s">
        <v>42</v>
      </c>
      <c r="D44" s="4">
        <v>122</v>
      </c>
      <c r="E44" s="5">
        <v>174.52</v>
      </c>
      <c r="F44" s="4"/>
      <c r="G44" s="6"/>
      <c r="H44" s="4"/>
      <c r="I44" s="6"/>
      <c r="J44" s="4"/>
      <c r="K44" s="6"/>
      <c r="L44" s="4"/>
      <c r="M44" s="6"/>
      <c r="N44" s="4"/>
      <c r="O44" s="6"/>
      <c r="P44" s="4"/>
      <c r="Q44" s="6"/>
      <c r="R44" s="4"/>
      <c r="S44" s="6"/>
      <c r="T44" s="4"/>
      <c r="U44" s="6"/>
      <c r="V44" s="4"/>
      <c r="W44" s="6"/>
      <c r="X44" s="4"/>
      <c r="Y44" s="6"/>
      <c r="Z44" s="4"/>
      <c r="AA44" s="6"/>
      <c r="AB44" s="31"/>
      <c r="AC44" s="8"/>
    </row>
    <row r="45" spans="1:30" ht="24" customHeight="1" x14ac:dyDescent="0.3">
      <c r="A45" s="69"/>
      <c r="B45" s="19" t="s">
        <v>87</v>
      </c>
      <c r="C45" s="3" t="s">
        <v>88</v>
      </c>
      <c r="D45" s="4">
        <v>0</v>
      </c>
      <c r="E45" s="5">
        <v>114.27</v>
      </c>
      <c r="F45" s="4"/>
      <c r="G45" s="6"/>
      <c r="H45" s="4"/>
      <c r="I45" s="6"/>
      <c r="J45" s="4"/>
      <c r="K45" s="6"/>
      <c r="L45" s="4"/>
      <c r="M45" s="6"/>
      <c r="N45" s="4"/>
      <c r="O45" s="6"/>
      <c r="P45" s="4"/>
      <c r="Q45" s="6"/>
      <c r="R45" s="4"/>
      <c r="S45" s="6"/>
      <c r="T45" s="4"/>
      <c r="U45" s="6"/>
      <c r="V45" s="4"/>
      <c r="W45" s="6"/>
      <c r="X45" s="4"/>
      <c r="Y45" s="6"/>
      <c r="Z45" s="4"/>
      <c r="AA45" s="6"/>
      <c r="AB45" s="31"/>
      <c r="AC45" s="8"/>
    </row>
    <row r="46" spans="1:30" ht="27.75" customHeight="1" x14ac:dyDescent="0.3">
      <c r="A46" s="69" t="s">
        <v>46</v>
      </c>
      <c r="B46" s="19">
        <v>753</v>
      </c>
      <c r="C46" s="3" t="s">
        <v>43</v>
      </c>
      <c r="D46" s="4">
        <v>400</v>
      </c>
      <c r="E46" s="5">
        <v>95.27</v>
      </c>
      <c r="F46" s="4"/>
      <c r="G46" s="6"/>
      <c r="H46" s="4"/>
      <c r="I46" s="6"/>
      <c r="J46" s="4"/>
      <c r="K46" s="6"/>
      <c r="L46" s="4"/>
      <c r="M46" s="6"/>
      <c r="N46" s="4"/>
      <c r="O46" s="6"/>
      <c r="P46" s="4"/>
      <c r="Q46" s="6"/>
      <c r="R46" s="4"/>
      <c r="S46" s="6"/>
      <c r="T46" s="4"/>
      <c r="U46" s="6"/>
      <c r="V46" s="4"/>
      <c r="W46" s="6"/>
      <c r="X46" s="4"/>
      <c r="Y46" s="6"/>
      <c r="Z46" s="4"/>
      <c r="AA46" s="6"/>
      <c r="AB46" s="31"/>
      <c r="AC46" s="8"/>
    </row>
    <row r="47" spans="1:30" ht="29.25" customHeight="1" x14ac:dyDescent="0.3">
      <c r="A47" s="69" t="s">
        <v>47</v>
      </c>
      <c r="B47" s="19" t="s">
        <v>57</v>
      </c>
      <c r="C47" s="3" t="s">
        <v>26</v>
      </c>
      <c r="D47" s="4">
        <v>1000</v>
      </c>
      <c r="E47" s="5">
        <v>76.400000000000006</v>
      </c>
      <c r="F47" s="4"/>
      <c r="G47" s="6"/>
      <c r="H47" s="4"/>
      <c r="I47" s="6"/>
      <c r="J47" s="4"/>
      <c r="K47" s="6"/>
      <c r="L47" s="4"/>
      <c r="M47" s="6"/>
      <c r="N47" s="4"/>
      <c r="O47" s="6"/>
      <c r="P47" s="4"/>
      <c r="Q47" s="6"/>
      <c r="R47" s="4"/>
      <c r="S47" s="6"/>
      <c r="T47" s="4"/>
      <c r="U47" s="6"/>
      <c r="V47" s="4"/>
      <c r="W47" s="6"/>
      <c r="X47" s="4"/>
      <c r="Y47" s="6"/>
      <c r="Z47" s="4"/>
      <c r="AA47" s="6"/>
      <c r="AB47" s="31"/>
      <c r="AC47" s="8"/>
    </row>
    <row r="48" spans="1:30" ht="27" customHeight="1" x14ac:dyDescent="0.3">
      <c r="A48" s="69"/>
      <c r="B48" s="19" t="s">
        <v>69</v>
      </c>
      <c r="C48" s="3" t="s">
        <v>25</v>
      </c>
      <c r="D48" s="4"/>
      <c r="E48" s="5"/>
      <c r="F48" s="4"/>
      <c r="G48" s="6"/>
      <c r="H48" s="4"/>
      <c r="I48" s="6"/>
      <c r="J48" s="4"/>
      <c r="K48" s="6"/>
      <c r="L48" s="4"/>
      <c r="M48" s="6"/>
      <c r="N48" s="4"/>
      <c r="O48" s="6"/>
      <c r="P48" s="4"/>
      <c r="Q48" s="6"/>
      <c r="R48" s="4"/>
      <c r="S48" s="6"/>
      <c r="T48" s="4"/>
      <c r="U48" s="6"/>
      <c r="V48" s="4"/>
      <c r="W48" s="6"/>
      <c r="X48" s="4"/>
      <c r="Y48" s="6"/>
      <c r="Z48" s="4"/>
      <c r="AA48" s="6"/>
      <c r="AB48" s="31"/>
      <c r="AC48" s="8"/>
    </row>
    <row r="49" spans="1:30" ht="27" customHeight="1" x14ac:dyDescent="0.3">
      <c r="A49" s="69"/>
      <c r="B49" s="19" t="s">
        <v>71</v>
      </c>
      <c r="C49" s="3" t="s">
        <v>72</v>
      </c>
      <c r="D49" s="4">
        <v>0</v>
      </c>
      <c r="E49" s="5">
        <v>89.67</v>
      </c>
      <c r="F49" s="4"/>
      <c r="G49" s="6"/>
      <c r="H49" s="4"/>
      <c r="I49" s="6"/>
      <c r="J49" s="4"/>
      <c r="K49" s="6"/>
      <c r="L49" s="4"/>
      <c r="M49" s="6"/>
      <c r="N49" s="4"/>
      <c r="O49" s="6"/>
      <c r="P49" s="4"/>
      <c r="Q49" s="6"/>
      <c r="R49" s="4"/>
      <c r="S49" s="6"/>
      <c r="T49" s="4"/>
      <c r="U49" s="6"/>
      <c r="V49" s="4"/>
      <c r="W49" s="6"/>
      <c r="X49" s="4"/>
      <c r="Y49" s="6"/>
      <c r="Z49" s="4"/>
      <c r="AA49" s="6"/>
      <c r="AB49" s="31"/>
      <c r="AC49" s="8"/>
    </row>
    <row r="50" spans="1:30" ht="26.25" customHeight="1" x14ac:dyDescent="0.3">
      <c r="A50" s="71"/>
      <c r="B50" s="20" t="s">
        <v>58</v>
      </c>
      <c r="C50" s="3" t="s">
        <v>44</v>
      </c>
      <c r="D50" s="4">
        <v>9000</v>
      </c>
      <c r="E50" s="5">
        <v>165.37</v>
      </c>
      <c r="F50" s="4"/>
      <c r="G50" s="6"/>
      <c r="H50" s="4"/>
      <c r="I50" s="6"/>
      <c r="J50" s="4"/>
      <c r="K50" s="6"/>
      <c r="L50" s="4"/>
      <c r="M50" s="6"/>
      <c r="N50" s="4"/>
      <c r="O50" s="6"/>
      <c r="P50" s="4"/>
      <c r="Q50" s="6"/>
      <c r="R50" s="4"/>
      <c r="S50" s="6"/>
      <c r="T50" s="4"/>
      <c r="U50" s="6"/>
      <c r="V50" s="4"/>
      <c r="W50" s="6"/>
      <c r="X50" s="4"/>
      <c r="Y50" s="6"/>
      <c r="Z50" s="4"/>
      <c r="AA50" s="6"/>
      <c r="AB50" s="31"/>
      <c r="AC50" s="8"/>
    </row>
    <row r="51" spans="1:30" ht="26.25" customHeight="1" x14ac:dyDescent="0.3">
      <c r="A51" s="72" t="s">
        <v>73</v>
      </c>
      <c r="B51" s="20">
        <v>1413</v>
      </c>
      <c r="C51" s="13" t="s">
        <v>74</v>
      </c>
      <c r="D51" s="14">
        <v>1000</v>
      </c>
      <c r="E51" s="15">
        <v>94.87</v>
      </c>
      <c r="F51" s="14"/>
      <c r="G51" s="16"/>
      <c r="H51" s="14"/>
      <c r="I51" s="16"/>
      <c r="J51" s="14"/>
      <c r="K51" s="16"/>
      <c r="L51" s="14"/>
      <c r="M51" s="16"/>
      <c r="N51" s="14"/>
      <c r="O51" s="16"/>
      <c r="P51" s="14"/>
      <c r="Q51" s="16"/>
      <c r="R51" s="14"/>
      <c r="S51" s="16"/>
      <c r="T51" s="14"/>
      <c r="U51" s="16"/>
      <c r="V51" s="14"/>
      <c r="W51" s="16"/>
      <c r="X51" s="14"/>
      <c r="Y51" s="16"/>
      <c r="Z51" s="14"/>
      <c r="AA51" s="16"/>
      <c r="AB51" s="31"/>
      <c r="AC51" s="8"/>
    </row>
    <row r="52" spans="1:30" ht="31.5" customHeight="1" thickBot="1" x14ac:dyDescent="0.35">
      <c r="A52" s="72" t="s">
        <v>48</v>
      </c>
      <c r="B52" s="29">
        <v>494</v>
      </c>
      <c r="C52" s="13" t="s">
        <v>45</v>
      </c>
      <c r="D52" s="14">
        <v>900</v>
      </c>
      <c r="E52" s="15">
        <v>96.2</v>
      </c>
      <c r="F52" s="14"/>
      <c r="G52" s="16"/>
      <c r="H52" s="14"/>
      <c r="I52" s="16"/>
      <c r="J52" s="14"/>
      <c r="K52" s="16"/>
      <c r="L52" s="14"/>
      <c r="M52" s="16"/>
      <c r="N52" s="14"/>
      <c r="O52" s="16"/>
      <c r="P52" s="14"/>
      <c r="Q52" s="16"/>
      <c r="R52" s="14"/>
      <c r="S52" s="16"/>
      <c r="T52" s="14"/>
      <c r="U52" s="16"/>
      <c r="V52" s="14"/>
      <c r="W52" s="16"/>
      <c r="X52" s="14"/>
      <c r="Y52" s="16"/>
      <c r="Z52" s="14"/>
      <c r="AA52" s="16"/>
      <c r="AB52" s="31"/>
      <c r="AC52" s="8"/>
      <c r="AD52" s="9"/>
    </row>
    <row r="53" spans="1:30" ht="22.5" customHeight="1" thickBot="1" x14ac:dyDescent="0.35">
      <c r="A53" s="11"/>
      <c r="B53" s="12"/>
      <c r="C53" s="28" t="s">
        <v>62</v>
      </c>
      <c r="D53" s="76">
        <f>SUM(D38:D52)</f>
        <v>31462</v>
      </c>
      <c r="E53" s="74">
        <f>SUM(E38:E52)</f>
        <v>3267.3399999999997</v>
      </c>
      <c r="F53" s="76"/>
      <c r="G53" s="74"/>
      <c r="H53" s="76"/>
      <c r="I53" s="74"/>
      <c r="J53" s="76"/>
      <c r="K53" s="74"/>
      <c r="L53" s="76"/>
      <c r="M53" s="74"/>
      <c r="N53" s="76"/>
      <c r="O53" s="74"/>
      <c r="P53" s="76"/>
      <c r="Q53" s="74"/>
      <c r="R53" s="76"/>
      <c r="S53" s="74"/>
      <c r="T53" s="76"/>
      <c r="U53" s="74"/>
      <c r="V53" s="76"/>
      <c r="W53" s="74"/>
      <c r="X53" s="76"/>
      <c r="Y53" s="74"/>
      <c r="Z53" s="76"/>
      <c r="AA53" s="80"/>
      <c r="AB53" s="31"/>
      <c r="AC53" s="8"/>
      <c r="AD53" s="9"/>
    </row>
    <row r="54" spans="1:30" s="17" customFormat="1" ht="21" x14ac:dyDescent="0.4">
      <c r="A54" s="35"/>
      <c r="B54" s="36"/>
      <c r="C54" s="35"/>
      <c r="S54" s="53"/>
      <c r="U54" s="53"/>
      <c r="W54" s="53"/>
      <c r="Y54" s="53"/>
      <c r="AA54" s="53"/>
    </row>
    <row r="55" spans="1:30" s="17" customFormat="1" ht="21" x14ac:dyDescent="0.4">
      <c r="A55" s="35"/>
      <c r="B55" s="37" t="s">
        <v>66</v>
      </c>
      <c r="C55" s="81" t="s">
        <v>93</v>
      </c>
      <c r="S55" s="53"/>
      <c r="U55" s="53"/>
      <c r="W55" s="53"/>
      <c r="Y55" s="53"/>
      <c r="AA55" s="53"/>
    </row>
    <row r="56" spans="1:30" s="17" customFormat="1" ht="21" x14ac:dyDescent="0.4">
      <c r="A56" s="35"/>
      <c r="B56" s="62"/>
      <c r="C56" s="62"/>
      <c r="S56" s="53"/>
      <c r="U56" s="53"/>
      <c r="W56" s="53"/>
      <c r="Y56" s="53"/>
      <c r="AA56" s="53"/>
    </row>
    <row r="57" spans="1:30" s="17" customFormat="1" ht="21" x14ac:dyDescent="0.4">
      <c r="A57" s="38" t="s">
        <v>63</v>
      </c>
      <c r="B57" s="64">
        <v>78226</v>
      </c>
      <c r="C57" s="65">
        <v>7802.75</v>
      </c>
      <c r="D57" s="40"/>
      <c r="S57" s="53"/>
      <c r="T57" s="56"/>
      <c r="U57" s="53"/>
      <c r="W57" s="53"/>
      <c r="Y57" s="53"/>
      <c r="AA57" s="53"/>
    </row>
    <row r="58" spans="1:30" s="17" customFormat="1" ht="21" x14ac:dyDescent="0.4">
      <c r="A58" s="38" t="s">
        <v>64</v>
      </c>
      <c r="B58" s="66">
        <v>484</v>
      </c>
      <c r="C58" s="67">
        <v>1620.62</v>
      </c>
      <c r="S58" s="53"/>
      <c r="U58" s="53"/>
      <c r="W58" s="53"/>
      <c r="Y58" s="53"/>
      <c r="AA58" s="53"/>
    </row>
    <row r="59" spans="1:30" s="17" customFormat="1" ht="18" customHeight="1" x14ac:dyDescent="0.4">
      <c r="A59" s="38" t="s">
        <v>65</v>
      </c>
      <c r="B59" s="66">
        <v>31462</v>
      </c>
      <c r="C59" s="67">
        <v>3267.34</v>
      </c>
      <c r="S59" s="53"/>
      <c r="U59" s="53"/>
      <c r="W59" s="53"/>
      <c r="Y59" s="53"/>
      <c r="AA59" s="53"/>
    </row>
    <row r="60" spans="1:30" s="17" customFormat="1" ht="21.6" thickBot="1" x14ac:dyDescent="0.45">
      <c r="A60" s="38" t="s">
        <v>67</v>
      </c>
      <c r="B60" s="66"/>
      <c r="C60" s="82">
        <f>SUM(C57:C59)</f>
        <v>12690.71</v>
      </c>
      <c r="S60" s="53"/>
      <c r="U60" s="53"/>
      <c r="W60" s="53"/>
      <c r="Y60" s="53"/>
      <c r="AA60" s="53"/>
    </row>
    <row r="61" spans="1:30" s="17" customFormat="1" ht="21" x14ac:dyDescent="0.4">
      <c r="C61" s="39"/>
      <c r="S61" s="53"/>
      <c r="U61" s="53"/>
      <c r="W61" s="53"/>
      <c r="Y61" s="53"/>
      <c r="AA61" s="53"/>
    </row>
  </sheetData>
  <mergeCells count="16">
    <mergeCell ref="A26:A35"/>
    <mergeCell ref="A1:C1"/>
    <mergeCell ref="V2:W2"/>
    <mergeCell ref="X2:Y2"/>
    <mergeCell ref="Z2:AA2"/>
    <mergeCell ref="A2:C2"/>
    <mergeCell ref="D2:E2"/>
    <mergeCell ref="F2:G2"/>
    <mergeCell ref="H2:I2"/>
    <mergeCell ref="J2:K2"/>
    <mergeCell ref="AB2:AC2"/>
    <mergeCell ref="L2:M2"/>
    <mergeCell ref="N2:O2"/>
    <mergeCell ref="P2:Q2"/>
    <mergeCell ref="R2:S2"/>
    <mergeCell ref="T2:U2"/>
  </mergeCells>
  <pageMargins left="0.7" right="0.7" top="0.75" bottom="0.75" header="0.3" footer="0.3"/>
  <pageSetup orientation="landscape" r:id="rId1"/>
  <webPublishItems count="1">
    <webPublishItem id="5734" divId="Copy of Copy of Utilities FY 15-16_5734" sourceType="sheet" destinationFile="\\192.168.1.219\home\Accounting\Utilities\Utilities FY 15-16 thru November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B26"/>
    </sheetView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Cindy Winchester</cp:lastModifiedBy>
  <cp:lastPrinted>2023-08-10T16:21:11Z</cp:lastPrinted>
  <dcterms:created xsi:type="dcterms:W3CDTF">2014-08-28T14:24:55Z</dcterms:created>
  <dcterms:modified xsi:type="dcterms:W3CDTF">2025-11-05T16:55:52Z</dcterms:modified>
</cp:coreProperties>
</file>